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kiagrifood.sharepoint.com/sites/TKIBureau/TKI  Documenten/Programmering/programmeerjaar 2026/call TKI A&amp;F innovatieimpuls/"/>
    </mc:Choice>
  </mc:AlternateContent>
  <xr:revisionPtr revIDLastSave="0" documentId="8_{F02BC44D-3A14-48F2-BBF9-6597C0DBF91E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deelnemers" sheetId="15" r:id="rId1"/>
    <sheet name="kostenoverzicht" sheetId="4" r:id="rId2"/>
    <sheet name="samenvatting partners" sheetId="40" state="hidden" r:id="rId3"/>
    <sheet name="toelichting kostensoorten" sheetId="16" r:id="rId4"/>
    <sheet name="subsidiepercentage" sheetId="41" r:id="rId5"/>
    <sheet name=" cash bijdrage" sheetId="8" r:id="rId6"/>
    <sheet name="kosten penvoerder" sheetId="3" r:id="rId7"/>
    <sheet name="kosten partner 1" sheetId="31" r:id="rId8"/>
    <sheet name="kosten partner 2" sheetId="32" r:id="rId9"/>
    <sheet name="kosten partner 3" sheetId="33" r:id="rId10"/>
    <sheet name="kosten partner 4" sheetId="34" r:id="rId11"/>
    <sheet name=" kosten partner 5" sheetId="26" r:id="rId12"/>
    <sheet name=" kosten partner 6" sheetId="35" r:id="rId13"/>
    <sheet name=" kosten partner 7" sheetId="36" r:id="rId14"/>
    <sheet name=" kosten partner 8" sheetId="37" r:id="rId15"/>
    <sheet name=" kosten partner 9" sheetId="38" r:id="rId16"/>
    <sheet name=" kosten partner 10" sheetId="39" r:id="rId17"/>
    <sheet name="kosten partner 11" sheetId="42" r:id="rId18"/>
    <sheet name="kosten partner 12" sheetId="43" r:id="rId19"/>
    <sheet name="kosten partner 13" sheetId="44" r:id="rId20"/>
    <sheet name="kosten partner 14" sheetId="45" r:id="rId21"/>
    <sheet name="kosten partner 15" sheetId="46" r:id="rId22"/>
    <sheet name="kosten partner 16" sheetId="47" r:id="rId23"/>
    <sheet name="kosten partner 17" sheetId="48" r:id="rId24"/>
    <sheet name="kosten partner 18" sheetId="49" r:id="rId25"/>
    <sheet name="kosten partner 19" sheetId="50" r:id="rId26"/>
    <sheet name="kosten partner 20" sheetId="51" r:id="rId27"/>
    <sheet name="kosten partner 21" sheetId="52" state="hidden" r:id="rId28"/>
    <sheet name="kosten partner 22" sheetId="53" state="hidden" r:id="rId29"/>
    <sheet name="kosten partner 23" sheetId="54" state="hidden" r:id="rId30"/>
    <sheet name="kosten partner 24" sheetId="55" state="hidden" r:id="rId31"/>
    <sheet name="kosten partner 25" sheetId="56" state="hidden" r:id="rId32"/>
    <sheet name="kosten partner 26" sheetId="57" state="hidden" r:id="rId33"/>
    <sheet name="kosten partner 27" sheetId="58" state="hidden" r:id="rId34"/>
    <sheet name="kosten partner 28" sheetId="59" state="hidden" r:id="rId35"/>
    <sheet name="kosten partner 29" sheetId="60" state="hidden" r:id="rId36"/>
    <sheet name="kosten partner 30" sheetId="61" state="hidden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3" l="1"/>
  <c r="I52" i="33"/>
  <c r="R19" i="40" s="1"/>
  <c r="I53" i="33"/>
  <c r="I50" i="33"/>
  <c r="I53" i="32"/>
  <c r="I52" i="32"/>
  <c r="I51" i="32"/>
  <c r="I50" i="32"/>
  <c r="I53" i="3"/>
  <c r="I52" i="3"/>
  <c r="I51" i="3"/>
  <c r="I50" i="3"/>
  <c r="I53" i="31"/>
  <c r="I52" i="31"/>
  <c r="I51" i="31"/>
  <c r="I50" i="31"/>
  <c r="F7" i="4"/>
  <c r="G7" i="4" s="1"/>
  <c r="N154" i="40"/>
  <c r="O154" i="40"/>
  <c r="P154" i="40"/>
  <c r="Q154" i="40"/>
  <c r="R154" i="40"/>
  <c r="N155" i="40"/>
  <c r="O155" i="40"/>
  <c r="P155" i="40"/>
  <c r="Q155" i="40"/>
  <c r="R155" i="40"/>
  <c r="N156" i="40"/>
  <c r="O156" i="40"/>
  <c r="P156" i="40"/>
  <c r="Q156" i="40"/>
  <c r="R156" i="40"/>
  <c r="N157" i="40"/>
  <c r="O157" i="40"/>
  <c r="P157" i="40"/>
  <c r="Q157" i="40"/>
  <c r="R157" i="40"/>
  <c r="N149" i="40"/>
  <c r="O149" i="40"/>
  <c r="P149" i="40"/>
  <c r="Q149" i="40"/>
  <c r="R149" i="40"/>
  <c r="N150" i="40"/>
  <c r="O150" i="40"/>
  <c r="P150" i="40"/>
  <c r="Q150" i="40"/>
  <c r="R150" i="40"/>
  <c r="N151" i="40"/>
  <c r="O151" i="40"/>
  <c r="P151" i="40"/>
  <c r="Q151" i="40"/>
  <c r="R151" i="40"/>
  <c r="N152" i="40"/>
  <c r="O152" i="40"/>
  <c r="P152" i="40"/>
  <c r="Q152" i="40"/>
  <c r="R152" i="40"/>
  <c r="N144" i="40"/>
  <c r="O144" i="40"/>
  <c r="P144" i="40"/>
  <c r="Q144" i="40"/>
  <c r="R144" i="40"/>
  <c r="N145" i="40"/>
  <c r="O145" i="40"/>
  <c r="P145" i="40"/>
  <c r="Q145" i="40"/>
  <c r="R145" i="40"/>
  <c r="N146" i="40"/>
  <c r="O146" i="40"/>
  <c r="P146" i="40"/>
  <c r="Q146" i="40"/>
  <c r="R146" i="40"/>
  <c r="N147" i="40"/>
  <c r="O147" i="40"/>
  <c r="P147" i="40"/>
  <c r="Q147" i="40"/>
  <c r="R147" i="40"/>
  <c r="N139" i="40"/>
  <c r="O139" i="40"/>
  <c r="P139" i="40"/>
  <c r="Q139" i="40"/>
  <c r="R139" i="40"/>
  <c r="N140" i="40"/>
  <c r="O140" i="40"/>
  <c r="P140" i="40"/>
  <c r="Q140" i="40"/>
  <c r="R140" i="40"/>
  <c r="N141" i="40"/>
  <c r="O141" i="40"/>
  <c r="P141" i="40"/>
  <c r="Q141" i="40"/>
  <c r="R141" i="40"/>
  <c r="N142" i="40"/>
  <c r="O142" i="40"/>
  <c r="P142" i="40"/>
  <c r="Q142" i="40"/>
  <c r="R142" i="40"/>
  <c r="N134" i="40"/>
  <c r="O134" i="40"/>
  <c r="P134" i="40"/>
  <c r="Q134" i="40"/>
  <c r="R134" i="40"/>
  <c r="N135" i="40"/>
  <c r="O135" i="40"/>
  <c r="P135" i="40"/>
  <c r="Q135" i="40"/>
  <c r="R135" i="40"/>
  <c r="N136" i="40"/>
  <c r="O136" i="40"/>
  <c r="P136" i="40"/>
  <c r="Q136" i="40"/>
  <c r="R136" i="40"/>
  <c r="N137" i="40"/>
  <c r="O137" i="40"/>
  <c r="P137" i="40"/>
  <c r="Q137" i="40"/>
  <c r="R137" i="40"/>
  <c r="N129" i="40"/>
  <c r="O129" i="40"/>
  <c r="P129" i="40"/>
  <c r="Q129" i="40"/>
  <c r="R129" i="40"/>
  <c r="N130" i="40"/>
  <c r="O130" i="40"/>
  <c r="P130" i="40"/>
  <c r="Q130" i="40"/>
  <c r="R130" i="40"/>
  <c r="N131" i="40"/>
  <c r="O131" i="40"/>
  <c r="P131" i="40"/>
  <c r="Q131" i="40"/>
  <c r="R131" i="40"/>
  <c r="N132" i="40"/>
  <c r="O132" i="40"/>
  <c r="P132" i="40"/>
  <c r="Q132" i="40"/>
  <c r="R132" i="40"/>
  <c r="N124" i="40"/>
  <c r="O124" i="40"/>
  <c r="P124" i="40"/>
  <c r="Q124" i="40"/>
  <c r="R124" i="40"/>
  <c r="N125" i="40"/>
  <c r="O125" i="40"/>
  <c r="P125" i="40"/>
  <c r="Q125" i="40"/>
  <c r="R125" i="40"/>
  <c r="N126" i="40"/>
  <c r="O126" i="40"/>
  <c r="P126" i="40"/>
  <c r="Q126" i="40"/>
  <c r="R126" i="40"/>
  <c r="N127" i="40"/>
  <c r="O127" i="40"/>
  <c r="P127" i="40"/>
  <c r="Q127" i="40"/>
  <c r="R127" i="40"/>
  <c r="N119" i="40"/>
  <c r="O119" i="40"/>
  <c r="P119" i="40"/>
  <c r="Q119" i="40"/>
  <c r="R119" i="40"/>
  <c r="N120" i="40"/>
  <c r="O120" i="40"/>
  <c r="P120" i="40"/>
  <c r="Q120" i="40"/>
  <c r="R120" i="40"/>
  <c r="N121" i="40"/>
  <c r="O121" i="40"/>
  <c r="P121" i="40"/>
  <c r="Q121" i="40"/>
  <c r="R121" i="40"/>
  <c r="N122" i="40"/>
  <c r="O122" i="40"/>
  <c r="P122" i="40"/>
  <c r="Q122" i="40"/>
  <c r="R122" i="40"/>
  <c r="N114" i="40"/>
  <c r="O114" i="40"/>
  <c r="P114" i="40"/>
  <c r="Q114" i="40"/>
  <c r="R114" i="40"/>
  <c r="N115" i="40"/>
  <c r="O115" i="40"/>
  <c r="P115" i="40"/>
  <c r="Q115" i="40"/>
  <c r="R115" i="40"/>
  <c r="N116" i="40"/>
  <c r="O116" i="40"/>
  <c r="P116" i="40"/>
  <c r="Q116" i="40"/>
  <c r="R116" i="40"/>
  <c r="N117" i="40"/>
  <c r="O117" i="40"/>
  <c r="P117" i="40"/>
  <c r="Q117" i="40"/>
  <c r="R117" i="40"/>
  <c r="N109" i="40"/>
  <c r="O109" i="40"/>
  <c r="P109" i="40"/>
  <c r="Q109" i="40"/>
  <c r="R109" i="40"/>
  <c r="N110" i="40"/>
  <c r="O110" i="40"/>
  <c r="P110" i="40"/>
  <c r="Q110" i="40"/>
  <c r="R110" i="40"/>
  <c r="N111" i="40"/>
  <c r="O111" i="40"/>
  <c r="P111" i="40"/>
  <c r="Q111" i="40"/>
  <c r="R111" i="40"/>
  <c r="N112" i="40"/>
  <c r="O112" i="40"/>
  <c r="P112" i="40"/>
  <c r="Q112" i="40"/>
  <c r="R112" i="40"/>
  <c r="N104" i="40"/>
  <c r="O104" i="40"/>
  <c r="P104" i="40"/>
  <c r="Q104" i="40"/>
  <c r="R104" i="40"/>
  <c r="N105" i="40"/>
  <c r="O105" i="40"/>
  <c r="P105" i="40"/>
  <c r="Q105" i="40"/>
  <c r="R105" i="40"/>
  <c r="N106" i="40"/>
  <c r="O106" i="40"/>
  <c r="P106" i="40"/>
  <c r="Q106" i="40"/>
  <c r="R106" i="40"/>
  <c r="N107" i="40"/>
  <c r="O107" i="40"/>
  <c r="P107" i="40"/>
  <c r="Q107" i="40"/>
  <c r="R107" i="40"/>
  <c r="N99" i="40"/>
  <c r="O99" i="40"/>
  <c r="P99" i="40"/>
  <c r="Q99" i="40"/>
  <c r="R99" i="40"/>
  <c r="N100" i="40"/>
  <c r="O100" i="40"/>
  <c r="P100" i="40"/>
  <c r="Q100" i="40"/>
  <c r="R100" i="40"/>
  <c r="N101" i="40"/>
  <c r="O101" i="40"/>
  <c r="P101" i="40"/>
  <c r="Q101" i="40"/>
  <c r="R101" i="40"/>
  <c r="N102" i="40"/>
  <c r="O102" i="40"/>
  <c r="P102" i="40"/>
  <c r="Q102" i="40"/>
  <c r="R102" i="40"/>
  <c r="N94" i="40"/>
  <c r="O94" i="40"/>
  <c r="P94" i="40"/>
  <c r="Q94" i="40"/>
  <c r="R94" i="40"/>
  <c r="N95" i="40"/>
  <c r="O95" i="40"/>
  <c r="P95" i="40"/>
  <c r="Q95" i="40"/>
  <c r="R95" i="40"/>
  <c r="N96" i="40"/>
  <c r="O96" i="40"/>
  <c r="P96" i="40"/>
  <c r="Q96" i="40"/>
  <c r="R96" i="40"/>
  <c r="N97" i="40"/>
  <c r="O97" i="40"/>
  <c r="P97" i="40"/>
  <c r="Q97" i="40"/>
  <c r="R97" i="40"/>
  <c r="N89" i="40"/>
  <c r="O89" i="40"/>
  <c r="P89" i="40"/>
  <c r="Q89" i="40"/>
  <c r="R89" i="40"/>
  <c r="N90" i="40"/>
  <c r="O90" i="40"/>
  <c r="P90" i="40"/>
  <c r="Q90" i="40"/>
  <c r="R90" i="40"/>
  <c r="N91" i="40"/>
  <c r="O91" i="40"/>
  <c r="P91" i="40"/>
  <c r="Q91" i="40"/>
  <c r="R91" i="40"/>
  <c r="N92" i="40"/>
  <c r="O92" i="40"/>
  <c r="P92" i="40"/>
  <c r="Q92" i="40"/>
  <c r="R92" i="40"/>
  <c r="N84" i="40"/>
  <c r="O84" i="40"/>
  <c r="P84" i="40"/>
  <c r="Q84" i="40"/>
  <c r="R84" i="40"/>
  <c r="N85" i="40"/>
  <c r="O85" i="40"/>
  <c r="P85" i="40"/>
  <c r="Q85" i="40"/>
  <c r="R85" i="40"/>
  <c r="N86" i="40"/>
  <c r="O86" i="40"/>
  <c r="P86" i="40"/>
  <c r="Q86" i="40"/>
  <c r="R86" i="40"/>
  <c r="N87" i="40"/>
  <c r="O87" i="40"/>
  <c r="P87" i="40"/>
  <c r="Q87" i="40"/>
  <c r="R87" i="40"/>
  <c r="N79" i="40"/>
  <c r="O79" i="40"/>
  <c r="P79" i="40"/>
  <c r="Q79" i="40"/>
  <c r="R79" i="40"/>
  <c r="N80" i="40"/>
  <c r="O80" i="40"/>
  <c r="P80" i="40"/>
  <c r="Q80" i="40"/>
  <c r="R80" i="40"/>
  <c r="N81" i="40"/>
  <c r="O81" i="40"/>
  <c r="P81" i="40"/>
  <c r="Q81" i="40"/>
  <c r="N82" i="40"/>
  <c r="O82" i="40"/>
  <c r="P82" i="40"/>
  <c r="Q82" i="40"/>
  <c r="R82" i="40"/>
  <c r="M157" i="40"/>
  <c r="M152" i="40"/>
  <c r="M147" i="40"/>
  <c r="M142" i="40"/>
  <c r="M137" i="40"/>
  <c r="M132" i="40"/>
  <c r="M127" i="40"/>
  <c r="M122" i="40"/>
  <c r="M117" i="40"/>
  <c r="M112" i="40"/>
  <c r="M107" i="40"/>
  <c r="M102" i="40"/>
  <c r="M97" i="40"/>
  <c r="M92" i="40"/>
  <c r="M87" i="40"/>
  <c r="M156" i="40"/>
  <c r="M151" i="40"/>
  <c r="M146" i="40"/>
  <c r="M141" i="40"/>
  <c r="M136" i="40"/>
  <c r="M131" i="40"/>
  <c r="K128" i="40"/>
  <c r="M126" i="40"/>
  <c r="M121" i="40"/>
  <c r="M116" i="40"/>
  <c r="M111" i="40"/>
  <c r="M106" i="40"/>
  <c r="M101" i="40"/>
  <c r="M96" i="40"/>
  <c r="M91" i="40"/>
  <c r="M86" i="40"/>
  <c r="M155" i="40"/>
  <c r="M150" i="40"/>
  <c r="M145" i="40"/>
  <c r="M140" i="40"/>
  <c r="M135" i="40"/>
  <c r="M130" i="40"/>
  <c r="M125" i="40"/>
  <c r="M120" i="40"/>
  <c r="M115" i="40"/>
  <c r="M110" i="40"/>
  <c r="M105" i="40"/>
  <c r="M100" i="40"/>
  <c r="M95" i="40"/>
  <c r="M90" i="40"/>
  <c r="M85" i="40"/>
  <c r="M154" i="40"/>
  <c r="M149" i="40"/>
  <c r="M144" i="40"/>
  <c r="M139" i="40"/>
  <c r="M134" i="40"/>
  <c r="M129" i="40"/>
  <c r="M124" i="40"/>
  <c r="M119" i="40"/>
  <c r="M114" i="40"/>
  <c r="M109" i="40"/>
  <c r="M104" i="40"/>
  <c r="M99" i="40"/>
  <c r="M94" i="40"/>
  <c r="M89" i="40"/>
  <c r="M84" i="40"/>
  <c r="J154" i="40"/>
  <c r="J149" i="40"/>
  <c r="J144" i="40"/>
  <c r="J139" i="40"/>
  <c r="J134" i="40"/>
  <c r="J129" i="40"/>
  <c r="J124" i="40"/>
  <c r="J119" i="40"/>
  <c r="J114" i="40"/>
  <c r="J109" i="40"/>
  <c r="J104" i="40"/>
  <c r="J99" i="40"/>
  <c r="J94" i="40"/>
  <c r="J89" i="40"/>
  <c r="J84" i="40"/>
  <c r="I154" i="40"/>
  <c r="I149" i="40"/>
  <c r="I144" i="40"/>
  <c r="I139" i="40"/>
  <c r="I134" i="40"/>
  <c r="I129" i="40"/>
  <c r="I124" i="40"/>
  <c r="I119" i="40"/>
  <c r="I114" i="40"/>
  <c r="I109" i="40"/>
  <c r="I104" i="40"/>
  <c r="I99" i="40"/>
  <c r="I94" i="40"/>
  <c r="I89" i="40"/>
  <c r="I84" i="40"/>
  <c r="H154" i="40"/>
  <c r="H149" i="40"/>
  <c r="H144" i="40"/>
  <c r="H139" i="40"/>
  <c r="H134" i="40"/>
  <c r="H129" i="40"/>
  <c r="H124" i="40"/>
  <c r="H119" i="40"/>
  <c r="H114" i="40"/>
  <c r="H109" i="40"/>
  <c r="H104" i="40"/>
  <c r="H99" i="40"/>
  <c r="H94" i="40"/>
  <c r="H89" i="40"/>
  <c r="H84" i="40"/>
  <c r="G154" i="40"/>
  <c r="G149" i="40"/>
  <c r="G144" i="40"/>
  <c r="G139" i="40"/>
  <c r="G134" i="40"/>
  <c r="G129" i="40"/>
  <c r="G124" i="40"/>
  <c r="G119" i="40"/>
  <c r="G114" i="40"/>
  <c r="G109" i="40"/>
  <c r="G104" i="40"/>
  <c r="G99" i="40"/>
  <c r="G94" i="40"/>
  <c r="G89" i="40"/>
  <c r="G84" i="40"/>
  <c r="F154" i="40"/>
  <c r="F149" i="40"/>
  <c r="F144" i="40"/>
  <c r="F139" i="40"/>
  <c r="F134" i="40"/>
  <c r="F129" i="40"/>
  <c r="F124" i="40"/>
  <c r="F119" i="40"/>
  <c r="F114" i="40"/>
  <c r="F109" i="40"/>
  <c r="F104" i="40"/>
  <c r="F99" i="40"/>
  <c r="F94" i="40"/>
  <c r="F89" i="40"/>
  <c r="F84" i="40"/>
  <c r="E154" i="40"/>
  <c r="E149" i="40"/>
  <c r="E144" i="40"/>
  <c r="E139" i="40"/>
  <c r="E134" i="40"/>
  <c r="E129" i="40"/>
  <c r="E124" i="40"/>
  <c r="E119" i="40"/>
  <c r="E114" i="40"/>
  <c r="E109" i="40"/>
  <c r="E104" i="40"/>
  <c r="E99" i="40"/>
  <c r="E94" i="40"/>
  <c r="E89" i="40"/>
  <c r="E84" i="40"/>
  <c r="C84" i="40"/>
  <c r="D84" i="40"/>
  <c r="C89" i="40"/>
  <c r="D89" i="40"/>
  <c r="K88" i="40" s="1"/>
  <c r="K89" i="40" s="1"/>
  <c r="K90" i="40" s="1"/>
  <c r="K91" i="40" s="1"/>
  <c r="K92" i="40" s="1"/>
  <c r="C94" i="40"/>
  <c r="D94" i="40"/>
  <c r="K93" i="40" s="1"/>
  <c r="K94" i="40" s="1"/>
  <c r="K95" i="40" s="1"/>
  <c r="K96" i="40" s="1"/>
  <c r="K97" i="40" s="1"/>
  <c r="C99" i="40"/>
  <c r="D99" i="40"/>
  <c r="K98" i="40" s="1"/>
  <c r="K99" i="40" s="1"/>
  <c r="K100" i="40" s="1"/>
  <c r="K101" i="40" s="1"/>
  <c r="K102" i="40" s="1"/>
  <c r="D104" i="40"/>
  <c r="C104" i="40"/>
  <c r="C109" i="40"/>
  <c r="D109" i="40"/>
  <c r="C114" i="40"/>
  <c r="D114" i="40"/>
  <c r="K113" i="40" s="1"/>
  <c r="K114" i="40" s="1"/>
  <c r="K115" i="40" s="1"/>
  <c r="K116" i="40" s="1"/>
  <c r="K117" i="40" s="1"/>
  <c r="D119" i="40"/>
  <c r="K118" i="40" s="1"/>
  <c r="K119" i="40" s="1"/>
  <c r="K120" i="40" s="1"/>
  <c r="K121" i="40" s="1"/>
  <c r="K122" i="40" s="1"/>
  <c r="C119" i="40"/>
  <c r="C124" i="40"/>
  <c r="D124" i="40"/>
  <c r="K123" i="40" s="1"/>
  <c r="K124" i="40" s="1"/>
  <c r="K125" i="40" s="1"/>
  <c r="K126" i="40" s="1"/>
  <c r="K127" i="40" s="1"/>
  <c r="C129" i="40"/>
  <c r="D129" i="40"/>
  <c r="C134" i="40"/>
  <c r="D134" i="40"/>
  <c r="K133" i="40" s="1"/>
  <c r="K134" i="40" s="1"/>
  <c r="K135" i="40" s="1"/>
  <c r="K136" i="40" s="1"/>
  <c r="K137" i="40" s="1"/>
  <c r="C139" i="40"/>
  <c r="D139" i="40"/>
  <c r="K138" i="40" s="1"/>
  <c r="K139" i="40" s="1"/>
  <c r="K140" i="40" s="1"/>
  <c r="K141" i="40" s="1"/>
  <c r="K142" i="40" s="1"/>
  <c r="C144" i="40"/>
  <c r="D144" i="40"/>
  <c r="K143" i="40" s="1"/>
  <c r="K144" i="40" s="1"/>
  <c r="K145" i="40" s="1"/>
  <c r="K146" i="40" s="1"/>
  <c r="K147" i="40" s="1"/>
  <c r="C149" i="40"/>
  <c r="D149" i="40"/>
  <c r="K148" i="40" s="1"/>
  <c r="K149" i="40" s="1"/>
  <c r="K150" i="40" s="1"/>
  <c r="K151" i="40" s="1"/>
  <c r="K152" i="40" s="1"/>
  <c r="C154" i="40"/>
  <c r="B154" i="40"/>
  <c r="B149" i="40"/>
  <c r="B144" i="40"/>
  <c r="B139" i="40"/>
  <c r="B134" i="40"/>
  <c r="B129" i="40"/>
  <c r="B124" i="40"/>
  <c r="B119" i="40"/>
  <c r="B114" i="40"/>
  <c r="B109" i="40"/>
  <c r="B104" i="40"/>
  <c r="B99" i="40"/>
  <c r="B94" i="40"/>
  <c r="B89" i="40"/>
  <c r="B84" i="40"/>
  <c r="G6" i="50"/>
  <c r="K129" i="40"/>
  <c r="K130" i="40" s="1"/>
  <c r="K131" i="40" s="1"/>
  <c r="K132" i="40" s="1"/>
  <c r="K108" i="40"/>
  <c r="K103" i="40"/>
  <c r="K104" i="40" s="1"/>
  <c r="K105" i="40" s="1"/>
  <c r="K106" i="40" s="1"/>
  <c r="K107" i="40" s="1"/>
  <c r="K83" i="40"/>
  <c r="K84" i="40" s="1"/>
  <c r="K85" i="40" s="1"/>
  <c r="K86" i="40" s="1"/>
  <c r="K87" i="40" s="1"/>
  <c r="K109" i="40"/>
  <c r="K110" i="40" s="1"/>
  <c r="K111" i="40" s="1"/>
  <c r="K112" i="40" s="1"/>
  <c r="G6" i="47"/>
  <c r="D6" i="47"/>
  <c r="K5" i="47" s="1"/>
  <c r="C6" i="47"/>
  <c r="B6" i="47"/>
  <c r="G6" i="48"/>
  <c r="D6" i="48"/>
  <c r="K5" i="48" s="1"/>
  <c r="C6" i="48"/>
  <c r="B6" i="48"/>
  <c r="G6" i="49"/>
  <c r="D6" i="49"/>
  <c r="C6" i="49"/>
  <c r="B6" i="49"/>
  <c r="D6" i="50"/>
  <c r="C6" i="50"/>
  <c r="B6" i="50"/>
  <c r="G6" i="51"/>
  <c r="D6" i="51"/>
  <c r="K5" i="51" s="1"/>
  <c r="C6" i="51"/>
  <c r="B6" i="51"/>
  <c r="G6" i="52"/>
  <c r="D6" i="52"/>
  <c r="K5" i="52" s="1"/>
  <c r="C6" i="52"/>
  <c r="B6" i="52"/>
  <c r="G6" i="53"/>
  <c r="D6" i="53"/>
  <c r="C6" i="53"/>
  <c r="B6" i="53"/>
  <c r="G6" i="54"/>
  <c r="D6" i="54"/>
  <c r="K5" i="54" s="1"/>
  <c r="C6" i="54"/>
  <c r="B6" i="54"/>
  <c r="G6" i="55"/>
  <c r="D6" i="55"/>
  <c r="C6" i="55"/>
  <c r="B6" i="55"/>
  <c r="G6" i="56"/>
  <c r="D6" i="56"/>
  <c r="C6" i="56"/>
  <c r="B6" i="56"/>
  <c r="G6" i="57"/>
  <c r="D6" i="57"/>
  <c r="C6" i="57"/>
  <c r="B6" i="57"/>
  <c r="G6" i="58"/>
  <c r="D6" i="58"/>
  <c r="C6" i="58"/>
  <c r="B6" i="58"/>
  <c r="B6" i="59"/>
  <c r="C6" i="59"/>
  <c r="D6" i="59"/>
  <c r="G6" i="59"/>
  <c r="G6" i="60"/>
  <c r="D6" i="60"/>
  <c r="C6" i="60"/>
  <c r="B6" i="60"/>
  <c r="B6" i="61"/>
  <c r="K54" i="61"/>
  <c r="K5" i="61"/>
  <c r="G6" i="61"/>
  <c r="D6" i="61"/>
  <c r="K6" i="61" s="1"/>
  <c r="C6" i="61"/>
  <c r="H54" i="61"/>
  <c r="G54" i="61"/>
  <c r="F54" i="61"/>
  <c r="E54" i="61"/>
  <c r="D54" i="61"/>
  <c r="I53" i="61"/>
  <c r="I52" i="61"/>
  <c r="I51" i="61"/>
  <c r="I50" i="61"/>
  <c r="I54" i="61" s="1"/>
  <c r="E45" i="61"/>
  <c r="D45" i="61"/>
  <c r="H43" i="61"/>
  <c r="G43" i="61"/>
  <c r="F43" i="61"/>
  <c r="E43" i="61"/>
  <c r="D43" i="61"/>
  <c r="I42" i="61"/>
  <c r="I41" i="61"/>
  <c r="I40" i="61"/>
  <c r="I39" i="61"/>
  <c r="I38" i="61"/>
  <c r="I37" i="61"/>
  <c r="I36" i="61"/>
  <c r="I35" i="61"/>
  <c r="I34" i="61"/>
  <c r="I33" i="61"/>
  <c r="I32" i="61"/>
  <c r="I31" i="61"/>
  <c r="I43" i="61" s="1"/>
  <c r="I30" i="61"/>
  <c r="I49" i="61" s="1"/>
  <c r="H28" i="61"/>
  <c r="G28" i="61"/>
  <c r="F28" i="61"/>
  <c r="E28" i="61"/>
  <c r="D28" i="61"/>
  <c r="I27" i="61"/>
  <c r="I26" i="61"/>
  <c r="I25" i="61"/>
  <c r="I28" i="61" s="1"/>
  <c r="H22" i="61"/>
  <c r="H45" i="61" s="1"/>
  <c r="G22" i="61"/>
  <c r="G45" i="61" s="1"/>
  <c r="F22" i="61"/>
  <c r="F45" i="61" s="1"/>
  <c r="E22" i="61"/>
  <c r="D22" i="61"/>
  <c r="I21" i="61"/>
  <c r="I20" i="61"/>
  <c r="I19" i="61"/>
  <c r="I18" i="61"/>
  <c r="I22" i="61" s="1"/>
  <c r="I17" i="61"/>
  <c r="I16" i="61"/>
  <c r="I15" i="61"/>
  <c r="I14" i="61"/>
  <c r="I13" i="61"/>
  <c r="E10" i="61"/>
  <c r="E24" i="61" s="1"/>
  <c r="E30" i="61" s="1"/>
  <c r="E49" i="61" s="1"/>
  <c r="D10" i="61"/>
  <c r="D24" i="61" s="1"/>
  <c r="D30" i="61" s="1"/>
  <c r="D49" i="61" s="1"/>
  <c r="H54" i="60"/>
  <c r="G54" i="60"/>
  <c r="F54" i="60"/>
  <c r="E54" i="60"/>
  <c r="D54" i="60"/>
  <c r="I53" i="60"/>
  <c r="I52" i="60"/>
  <c r="I51" i="60"/>
  <c r="I50" i="60"/>
  <c r="I54" i="60" s="1"/>
  <c r="D45" i="60"/>
  <c r="H43" i="60"/>
  <c r="G43" i="60"/>
  <c r="F43" i="60"/>
  <c r="E43" i="60"/>
  <c r="D43" i="60"/>
  <c r="I42" i="60"/>
  <c r="I41" i="60"/>
  <c r="I40" i="60"/>
  <c r="I39" i="60"/>
  <c r="I38" i="60"/>
  <c r="I37" i="60"/>
  <c r="I36" i="60"/>
  <c r="I35" i="60"/>
  <c r="I34" i="60"/>
  <c r="I33" i="60"/>
  <c r="I32" i="60"/>
  <c r="I43" i="60" s="1"/>
  <c r="I31" i="60"/>
  <c r="I30" i="60"/>
  <c r="I49" i="60" s="1"/>
  <c r="H28" i="60"/>
  <c r="G28" i="60"/>
  <c r="F28" i="60"/>
  <c r="E28" i="60"/>
  <c r="D28" i="60"/>
  <c r="I27" i="60"/>
  <c r="I26" i="60"/>
  <c r="I25" i="60"/>
  <c r="I28" i="60" s="1"/>
  <c r="H22" i="60"/>
  <c r="H45" i="60" s="1"/>
  <c r="G22" i="60"/>
  <c r="G45" i="60" s="1"/>
  <c r="F22" i="60"/>
  <c r="F45" i="60" s="1"/>
  <c r="E22" i="60"/>
  <c r="E45" i="60" s="1"/>
  <c r="D22" i="60"/>
  <c r="I21" i="60"/>
  <c r="I20" i="60"/>
  <c r="I19" i="60"/>
  <c r="I18" i="60"/>
  <c r="I17" i="60"/>
  <c r="I16" i="60"/>
  <c r="I15" i="60"/>
  <c r="I14" i="60"/>
  <c r="I13" i="60"/>
  <c r="I22" i="60" s="1"/>
  <c r="I45" i="60" s="1"/>
  <c r="E10" i="60"/>
  <c r="E24" i="60" s="1"/>
  <c r="E30" i="60" s="1"/>
  <c r="E49" i="60" s="1"/>
  <c r="D10" i="60"/>
  <c r="D24" i="60" s="1"/>
  <c r="D30" i="60" s="1"/>
  <c r="D49" i="60" s="1"/>
  <c r="K6" i="60"/>
  <c r="K5" i="60"/>
  <c r="H54" i="59"/>
  <c r="G54" i="59"/>
  <c r="F54" i="59"/>
  <c r="E54" i="59"/>
  <c r="D54" i="59"/>
  <c r="I53" i="59"/>
  <c r="I52" i="59"/>
  <c r="I51" i="59"/>
  <c r="I50" i="59"/>
  <c r="I54" i="59" s="1"/>
  <c r="H43" i="59"/>
  <c r="G43" i="59"/>
  <c r="F43" i="59"/>
  <c r="E43" i="59"/>
  <c r="D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43" i="59" s="1"/>
  <c r="I30" i="59"/>
  <c r="I49" i="59" s="1"/>
  <c r="H28" i="59"/>
  <c r="G28" i="59"/>
  <c r="F28" i="59"/>
  <c r="E28" i="59"/>
  <c r="D28" i="59"/>
  <c r="I27" i="59"/>
  <c r="I26" i="59"/>
  <c r="I25" i="59"/>
  <c r="I28" i="59" s="1"/>
  <c r="H22" i="59"/>
  <c r="H45" i="59" s="1"/>
  <c r="G22" i="59"/>
  <c r="G45" i="59" s="1"/>
  <c r="F22" i="59"/>
  <c r="F45" i="59" s="1"/>
  <c r="E22" i="59"/>
  <c r="E45" i="59" s="1"/>
  <c r="D22" i="59"/>
  <c r="D45" i="59" s="1"/>
  <c r="I21" i="59"/>
  <c r="I20" i="59"/>
  <c r="I19" i="59"/>
  <c r="I18" i="59"/>
  <c r="I17" i="59"/>
  <c r="I16" i="59"/>
  <c r="I15" i="59"/>
  <c r="I14" i="59"/>
  <c r="I13" i="59"/>
  <c r="I22" i="59" s="1"/>
  <c r="I45" i="59" s="1"/>
  <c r="K54" i="59" s="1"/>
  <c r="E10" i="59"/>
  <c r="E24" i="59" s="1"/>
  <c r="E30" i="59" s="1"/>
  <c r="E49" i="59" s="1"/>
  <c r="D10" i="59"/>
  <c r="D24" i="59" s="1"/>
  <c r="D30" i="59" s="1"/>
  <c r="D49" i="59" s="1"/>
  <c r="K6" i="59"/>
  <c r="K5" i="59"/>
  <c r="H54" i="58"/>
  <c r="G54" i="58"/>
  <c r="F54" i="58"/>
  <c r="E54" i="58"/>
  <c r="D54" i="58"/>
  <c r="I53" i="58"/>
  <c r="I52" i="58"/>
  <c r="I51" i="58"/>
  <c r="I54" i="58" s="1"/>
  <c r="I50" i="58"/>
  <c r="H43" i="58"/>
  <c r="G43" i="58"/>
  <c r="F43" i="58"/>
  <c r="E43" i="58"/>
  <c r="D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43" i="58" s="1"/>
  <c r="I30" i="58"/>
  <c r="I49" i="58" s="1"/>
  <c r="H28" i="58"/>
  <c r="G28" i="58"/>
  <c r="F28" i="58"/>
  <c r="E28" i="58"/>
  <c r="D28" i="58"/>
  <c r="I27" i="58"/>
  <c r="I26" i="58"/>
  <c r="I25" i="58"/>
  <c r="I28" i="58" s="1"/>
  <c r="H22" i="58"/>
  <c r="H45" i="58" s="1"/>
  <c r="G22" i="58"/>
  <c r="G45" i="58" s="1"/>
  <c r="F22" i="58"/>
  <c r="F45" i="58" s="1"/>
  <c r="E22" i="58"/>
  <c r="E45" i="58" s="1"/>
  <c r="D22" i="58"/>
  <c r="D45" i="58" s="1"/>
  <c r="I21" i="58"/>
  <c r="I20" i="58"/>
  <c r="I19" i="58"/>
  <c r="I18" i="58"/>
  <c r="I17" i="58"/>
  <c r="I16" i="58"/>
  <c r="I15" i="58"/>
  <c r="I14" i="58"/>
  <c r="I13" i="58"/>
  <c r="I22" i="58" s="1"/>
  <c r="I45" i="58" s="1"/>
  <c r="K54" i="58" s="1"/>
  <c r="E10" i="58"/>
  <c r="E24" i="58" s="1"/>
  <c r="E30" i="58" s="1"/>
  <c r="E49" i="58" s="1"/>
  <c r="D10" i="58"/>
  <c r="D24" i="58" s="1"/>
  <c r="D30" i="58" s="1"/>
  <c r="D49" i="58" s="1"/>
  <c r="K6" i="58"/>
  <c r="K5" i="58"/>
  <c r="H54" i="57"/>
  <c r="G54" i="57"/>
  <c r="F54" i="57"/>
  <c r="E54" i="57"/>
  <c r="D54" i="57"/>
  <c r="I53" i="57"/>
  <c r="I52" i="57"/>
  <c r="I51" i="57"/>
  <c r="I50" i="57"/>
  <c r="I54" i="57" s="1"/>
  <c r="H45" i="57"/>
  <c r="H43" i="57"/>
  <c r="G43" i="57"/>
  <c r="F43" i="57"/>
  <c r="E43" i="57"/>
  <c r="D43" i="57"/>
  <c r="I42" i="57"/>
  <c r="I41" i="57"/>
  <c r="I40" i="57"/>
  <c r="I39" i="57"/>
  <c r="I38" i="57"/>
  <c r="I37" i="57"/>
  <c r="I36" i="57"/>
  <c r="I35" i="57"/>
  <c r="I34" i="57"/>
  <c r="I33" i="57"/>
  <c r="I32" i="57"/>
  <c r="I43" i="57" s="1"/>
  <c r="I31" i="57"/>
  <c r="I30" i="57"/>
  <c r="I49" i="57" s="1"/>
  <c r="H28" i="57"/>
  <c r="G28" i="57"/>
  <c r="F28" i="57"/>
  <c r="E28" i="57"/>
  <c r="D28" i="57"/>
  <c r="I27" i="57"/>
  <c r="I26" i="57"/>
  <c r="I25" i="57"/>
  <c r="I28" i="57" s="1"/>
  <c r="H22" i="57"/>
  <c r="G22" i="57"/>
  <c r="G45" i="57" s="1"/>
  <c r="F22" i="57"/>
  <c r="F45" i="57" s="1"/>
  <c r="E22" i="57"/>
  <c r="E45" i="57" s="1"/>
  <c r="D22" i="57"/>
  <c r="D45" i="57" s="1"/>
  <c r="I21" i="57"/>
  <c r="I20" i="57"/>
  <c r="I19" i="57"/>
  <c r="I18" i="57"/>
  <c r="I17" i="57"/>
  <c r="I16" i="57"/>
  <c r="I15" i="57"/>
  <c r="I14" i="57"/>
  <c r="I13" i="57"/>
  <c r="I22" i="57" s="1"/>
  <c r="I45" i="57" s="1"/>
  <c r="K54" i="57" s="1"/>
  <c r="E10" i="57"/>
  <c r="E24" i="57" s="1"/>
  <c r="E30" i="57" s="1"/>
  <c r="E49" i="57" s="1"/>
  <c r="D10" i="57"/>
  <c r="D24" i="57" s="1"/>
  <c r="D30" i="57" s="1"/>
  <c r="D49" i="57" s="1"/>
  <c r="K6" i="57"/>
  <c r="K5" i="57"/>
  <c r="H54" i="56"/>
  <c r="G54" i="56"/>
  <c r="F54" i="56"/>
  <c r="E54" i="56"/>
  <c r="D54" i="56"/>
  <c r="I53" i="56"/>
  <c r="I52" i="56"/>
  <c r="I51" i="56"/>
  <c r="I50" i="56"/>
  <c r="I54" i="56" s="1"/>
  <c r="I49" i="56"/>
  <c r="H45" i="56"/>
  <c r="G45" i="56"/>
  <c r="H43" i="56"/>
  <c r="G43" i="56"/>
  <c r="F43" i="56"/>
  <c r="E43" i="56"/>
  <c r="D43" i="56"/>
  <c r="I42" i="56"/>
  <c r="I41" i="56"/>
  <c r="I40" i="56"/>
  <c r="I39" i="56"/>
  <c r="I38" i="56"/>
  <c r="I37" i="56"/>
  <c r="I36" i="56"/>
  <c r="I35" i="56"/>
  <c r="I34" i="56"/>
  <c r="I33" i="56"/>
  <c r="I32" i="56"/>
  <c r="I31" i="56"/>
  <c r="I43" i="56" s="1"/>
  <c r="I30" i="56"/>
  <c r="H28" i="56"/>
  <c r="G28" i="56"/>
  <c r="F28" i="56"/>
  <c r="E28" i="56"/>
  <c r="D28" i="56"/>
  <c r="I27" i="56"/>
  <c r="I26" i="56"/>
  <c r="I25" i="56"/>
  <c r="I28" i="56" s="1"/>
  <c r="H22" i="56"/>
  <c r="G22" i="56"/>
  <c r="F22" i="56"/>
  <c r="F45" i="56" s="1"/>
  <c r="E22" i="56"/>
  <c r="E45" i="56" s="1"/>
  <c r="D22" i="56"/>
  <c r="D45" i="56" s="1"/>
  <c r="I21" i="56"/>
  <c r="I20" i="56"/>
  <c r="I19" i="56"/>
  <c r="I18" i="56"/>
  <c r="I17" i="56"/>
  <c r="I16" i="56"/>
  <c r="I15" i="56"/>
  <c r="I14" i="56"/>
  <c r="I13" i="56"/>
  <c r="I22" i="56" s="1"/>
  <c r="I45" i="56" s="1"/>
  <c r="E10" i="56"/>
  <c r="E24" i="56" s="1"/>
  <c r="E30" i="56" s="1"/>
  <c r="E49" i="56" s="1"/>
  <c r="D10" i="56"/>
  <c r="D24" i="56" s="1"/>
  <c r="D30" i="56" s="1"/>
  <c r="D49" i="56" s="1"/>
  <c r="K5" i="56"/>
  <c r="H54" i="55"/>
  <c r="G54" i="55"/>
  <c r="F54" i="55"/>
  <c r="E54" i="55"/>
  <c r="D54" i="55"/>
  <c r="I53" i="55"/>
  <c r="I52" i="55"/>
  <c r="I51" i="55"/>
  <c r="I50" i="55"/>
  <c r="I54" i="55" s="1"/>
  <c r="I49" i="55"/>
  <c r="H45" i="55"/>
  <c r="G45" i="55"/>
  <c r="F45" i="55"/>
  <c r="H43" i="55"/>
  <c r="G43" i="55"/>
  <c r="F43" i="55"/>
  <c r="E43" i="55"/>
  <c r="D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43" i="55" s="1"/>
  <c r="H28" i="55"/>
  <c r="G28" i="55"/>
  <c r="F28" i="55"/>
  <c r="E28" i="55"/>
  <c r="D28" i="55"/>
  <c r="I27" i="55"/>
  <c r="I26" i="55"/>
  <c r="I25" i="55"/>
  <c r="I28" i="55" s="1"/>
  <c r="H22" i="55"/>
  <c r="G22" i="55"/>
  <c r="F22" i="55"/>
  <c r="E22" i="55"/>
  <c r="E45" i="55" s="1"/>
  <c r="D22" i="55"/>
  <c r="D45" i="55" s="1"/>
  <c r="I21" i="55"/>
  <c r="I20" i="55"/>
  <c r="I19" i="55"/>
  <c r="I22" i="55" s="1"/>
  <c r="I18" i="55"/>
  <c r="I17" i="55"/>
  <c r="I16" i="55"/>
  <c r="I15" i="55"/>
  <c r="I14" i="55"/>
  <c r="I13" i="55"/>
  <c r="E10" i="55"/>
  <c r="E24" i="55" s="1"/>
  <c r="E30" i="55" s="1"/>
  <c r="E49" i="55" s="1"/>
  <c r="D10" i="55"/>
  <c r="D24" i="55" s="1"/>
  <c r="D30" i="55" s="1"/>
  <c r="D49" i="55" s="1"/>
  <c r="K6" i="55"/>
  <c r="H54" i="54"/>
  <c r="G54" i="54"/>
  <c r="F54" i="54"/>
  <c r="E54" i="54"/>
  <c r="D54" i="54"/>
  <c r="I53" i="54"/>
  <c r="I52" i="54"/>
  <c r="I51" i="54"/>
  <c r="I50" i="54"/>
  <c r="I54" i="54" s="1"/>
  <c r="I49" i="54"/>
  <c r="E45" i="54"/>
  <c r="D45" i="54"/>
  <c r="H43" i="54"/>
  <c r="G43" i="54"/>
  <c r="F43" i="54"/>
  <c r="E43" i="54"/>
  <c r="D43" i="54"/>
  <c r="I42" i="54"/>
  <c r="I41" i="54"/>
  <c r="I40" i="54"/>
  <c r="I39" i="54"/>
  <c r="I38" i="54"/>
  <c r="I37" i="54"/>
  <c r="I36" i="54"/>
  <c r="I35" i="54"/>
  <c r="I34" i="54"/>
  <c r="I33" i="54"/>
  <c r="I32" i="54"/>
  <c r="I31" i="54"/>
  <c r="I43" i="54" s="1"/>
  <c r="H28" i="54"/>
  <c r="G28" i="54"/>
  <c r="F28" i="54"/>
  <c r="E28" i="54"/>
  <c r="D28" i="54"/>
  <c r="I27" i="54"/>
  <c r="I26" i="54"/>
  <c r="I25" i="54"/>
  <c r="I28" i="54" s="1"/>
  <c r="H22" i="54"/>
  <c r="H45" i="54" s="1"/>
  <c r="G22" i="54"/>
  <c r="G45" i="54" s="1"/>
  <c r="F22" i="54"/>
  <c r="F45" i="54" s="1"/>
  <c r="E22" i="54"/>
  <c r="D22" i="54"/>
  <c r="I21" i="54"/>
  <c r="I20" i="54"/>
  <c r="I19" i="54"/>
  <c r="I18" i="54"/>
  <c r="I17" i="54"/>
  <c r="I16" i="54"/>
  <c r="I15" i="54"/>
  <c r="I14" i="54"/>
  <c r="I13" i="54"/>
  <c r="I22" i="54" s="1"/>
  <c r="E10" i="54"/>
  <c r="E24" i="54" s="1"/>
  <c r="E30" i="54" s="1"/>
  <c r="E49" i="54" s="1"/>
  <c r="D10" i="54"/>
  <c r="D24" i="54" s="1"/>
  <c r="D30" i="54" s="1"/>
  <c r="D49" i="54" s="1"/>
  <c r="K6" i="54"/>
  <c r="H54" i="53"/>
  <c r="G54" i="53"/>
  <c r="F54" i="53"/>
  <c r="E54" i="53"/>
  <c r="D54" i="53"/>
  <c r="I53" i="53"/>
  <c r="I52" i="53"/>
  <c r="I51" i="53"/>
  <c r="I50" i="53"/>
  <c r="I54" i="53" s="1"/>
  <c r="I49" i="53"/>
  <c r="H43" i="53"/>
  <c r="G43" i="53"/>
  <c r="F43" i="53"/>
  <c r="E43" i="53"/>
  <c r="D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43" i="53" s="1"/>
  <c r="H28" i="53"/>
  <c r="G28" i="53"/>
  <c r="F28" i="53"/>
  <c r="E28" i="53"/>
  <c r="D28" i="53"/>
  <c r="I27" i="53"/>
  <c r="I26" i="53"/>
  <c r="I25" i="53"/>
  <c r="I28" i="53" s="1"/>
  <c r="H22" i="53"/>
  <c r="H45" i="53" s="1"/>
  <c r="G22" i="53"/>
  <c r="G45" i="53" s="1"/>
  <c r="F22" i="53"/>
  <c r="F45" i="53" s="1"/>
  <c r="E22" i="53"/>
  <c r="E45" i="53" s="1"/>
  <c r="D22" i="53"/>
  <c r="D45" i="53" s="1"/>
  <c r="I21" i="53"/>
  <c r="I20" i="53"/>
  <c r="I19" i="53"/>
  <c r="I18" i="53"/>
  <c r="I17" i="53"/>
  <c r="I16" i="53"/>
  <c r="I15" i="53"/>
  <c r="I14" i="53"/>
  <c r="I13" i="53"/>
  <c r="I22" i="53" s="1"/>
  <c r="I45" i="53" s="1"/>
  <c r="E10" i="53"/>
  <c r="E24" i="53" s="1"/>
  <c r="E30" i="53" s="1"/>
  <c r="E49" i="53" s="1"/>
  <c r="D10" i="53"/>
  <c r="D24" i="53" s="1"/>
  <c r="D30" i="53" s="1"/>
  <c r="D49" i="53" s="1"/>
  <c r="K6" i="53"/>
  <c r="K5" i="53"/>
  <c r="H54" i="52"/>
  <c r="G54" i="52"/>
  <c r="F54" i="52"/>
  <c r="E54" i="52"/>
  <c r="D54" i="52"/>
  <c r="I53" i="52"/>
  <c r="I52" i="52"/>
  <c r="I51" i="52"/>
  <c r="I50" i="52"/>
  <c r="I54" i="52" s="1"/>
  <c r="I49" i="52"/>
  <c r="H45" i="52"/>
  <c r="H43" i="52"/>
  <c r="G43" i="52"/>
  <c r="F43" i="52"/>
  <c r="E43" i="52"/>
  <c r="D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43" i="52" s="1"/>
  <c r="H28" i="52"/>
  <c r="G28" i="52"/>
  <c r="F28" i="52"/>
  <c r="E28" i="52"/>
  <c r="D28" i="52"/>
  <c r="I27" i="52"/>
  <c r="I26" i="52"/>
  <c r="I25" i="52"/>
  <c r="I28" i="52" s="1"/>
  <c r="H22" i="52"/>
  <c r="G22" i="52"/>
  <c r="G45" i="52" s="1"/>
  <c r="F22" i="52"/>
  <c r="F45" i="52" s="1"/>
  <c r="E22" i="52"/>
  <c r="E45" i="52" s="1"/>
  <c r="D22" i="52"/>
  <c r="D45" i="52" s="1"/>
  <c r="I21" i="52"/>
  <c r="I20" i="52"/>
  <c r="I19" i="52"/>
  <c r="I18" i="52"/>
  <c r="I17" i="52"/>
  <c r="I16" i="52"/>
  <c r="I15" i="52"/>
  <c r="I14" i="52"/>
  <c r="I13" i="52"/>
  <c r="I22" i="52" s="1"/>
  <c r="I45" i="52" s="1"/>
  <c r="J54" i="52" s="1"/>
  <c r="E10" i="52"/>
  <c r="E24" i="52" s="1"/>
  <c r="E30" i="52" s="1"/>
  <c r="E49" i="52" s="1"/>
  <c r="D10" i="52"/>
  <c r="D24" i="52" s="1"/>
  <c r="D30" i="52" s="1"/>
  <c r="D49" i="52" s="1"/>
  <c r="H54" i="51"/>
  <c r="G54" i="51"/>
  <c r="F54" i="51"/>
  <c r="E54" i="51"/>
  <c r="D54" i="51"/>
  <c r="I53" i="51"/>
  <c r="I52" i="51"/>
  <c r="I51" i="51"/>
  <c r="I50" i="51"/>
  <c r="I54" i="51" s="1"/>
  <c r="E45" i="51"/>
  <c r="D45" i="51"/>
  <c r="H43" i="51"/>
  <c r="G43" i="51"/>
  <c r="F43" i="51"/>
  <c r="E43" i="51"/>
  <c r="D43" i="51"/>
  <c r="I42" i="51"/>
  <c r="I41" i="51"/>
  <c r="I40" i="51"/>
  <c r="I39" i="51"/>
  <c r="I38" i="51"/>
  <c r="I37" i="51"/>
  <c r="I36" i="51"/>
  <c r="I35" i="51"/>
  <c r="I34" i="51"/>
  <c r="I33" i="51"/>
  <c r="I32" i="51"/>
  <c r="I43" i="51" s="1"/>
  <c r="I31" i="51"/>
  <c r="I30" i="51"/>
  <c r="I49" i="51" s="1"/>
  <c r="H28" i="51"/>
  <c r="G28" i="51"/>
  <c r="F28" i="51"/>
  <c r="E28" i="51"/>
  <c r="D28" i="51"/>
  <c r="I27" i="51"/>
  <c r="I26" i="51"/>
  <c r="I25" i="51"/>
  <c r="I28" i="51" s="1"/>
  <c r="H22" i="51"/>
  <c r="H45" i="51" s="1"/>
  <c r="G22" i="51"/>
  <c r="G45" i="51" s="1"/>
  <c r="F22" i="51"/>
  <c r="F45" i="51" s="1"/>
  <c r="E22" i="51"/>
  <c r="D22" i="51"/>
  <c r="I21" i="51"/>
  <c r="I20" i="51"/>
  <c r="I19" i="51"/>
  <c r="I18" i="51"/>
  <c r="I22" i="51" s="1"/>
  <c r="I17" i="51"/>
  <c r="I16" i="51"/>
  <c r="I15" i="51"/>
  <c r="I14" i="51"/>
  <c r="I13" i="51"/>
  <c r="E10" i="51"/>
  <c r="E24" i="51" s="1"/>
  <c r="E30" i="51" s="1"/>
  <c r="E49" i="51" s="1"/>
  <c r="D10" i="51"/>
  <c r="D24" i="51" s="1"/>
  <c r="D30" i="51" s="1"/>
  <c r="D49" i="51" s="1"/>
  <c r="K6" i="51"/>
  <c r="H54" i="50"/>
  <c r="G54" i="50"/>
  <c r="F54" i="50"/>
  <c r="E54" i="50"/>
  <c r="D54" i="50"/>
  <c r="I53" i="50"/>
  <c r="I52" i="50"/>
  <c r="I51" i="50"/>
  <c r="I50" i="50"/>
  <c r="I54" i="50" s="1"/>
  <c r="D45" i="50"/>
  <c r="H43" i="50"/>
  <c r="G43" i="50"/>
  <c r="F43" i="50"/>
  <c r="E43" i="50"/>
  <c r="D43" i="50"/>
  <c r="I42" i="50"/>
  <c r="I41" i="50"/>
  <c r="I40" i="50"/>
  <c r="I39" i="50"/>
  <c r="I38" i="50"/>
  <c r="I37" i="50"/>
  <c r="I36" i="50"/>
  <c r="I35" i="50"/>
  <c r="I34" i="50"/>
  <c r="I33" i="50"/>
  <c r="I32" i="50"/>
  <c r="I43" i="50" s="1"/>
  <c r="I31" i="50"/>
  <c r="I30" i="50"/>
  <c r="I49" i="50" s="1"/>
  <c r="H28" i="50"/>
  <c r="G28" i="50"/>
  <c r="F28" i="50"/>
  <c r="E28" i="50"/>
  <c r="D28" i="50"/>
  <c r="I27" i="50"/>
  <c r="I26" i="50"/>
  <c r="I25" i="50"/>
  <c r="I28" i="50" s="1"/>
  <c r="H22" i="50"/>
  <c r="H45" i="50" s="1"/>
  <c r="G22" i="50"/>
  <c r="G45" i="50" s="1"/>
  <c r="F22" i="50"/>
  <c r="F45" i="50" s="1"/>
  <c r="E22" i="50"/>
  <c r="E45" i="50" s="1"/>
  <c r="D22" i="50"/>
  <c r="I21" i="50"/>
  <c r="I20" i="50"/>
  <c r="I19" i="50"/>
  <c r="I18" i="50"/>
  <c r="I17" i="50"/>
  <c r="I16" i="50"/>
  <c r="I15" i="50"/>
  <c r="I14" i="50"/>
  <c r="I13" i="50"/>
  <c r="I22" i="50" s="1"/>
  <c r="I45" i="50" s="1"/>
  <c r="E10" i="50"/>
  <c r="E24" i="50" s="1"/>
  <c r="E30" i="50" s="1"/>
  <c r="E49" i="50" s="1"/>
  <c r="D10" i="50"/>
  <c r="D24" i="50" s="1"/>
  <c r="D30" i="50" s="1"/>
  <c r="D49" i="50" s="1"/>
  <c r="K6" i="50"/>
  <c r="K5" i="50"/>
  <c r="H54" i="49"/>
  <c r="G54" i="49"/>
  <c r="F54" i="49"/>
  <c r="E54" i="49"/>
  <c r="D54" i="49"/>
  <c r="I53" i="49"/>
  <c r="I52" i="49"/>
  <c r="I51" i="49"/>
  <c r="I54" i="49" s="1"/>
  <c r="I50" i="49"/>
  <c r="H43" i="49"/>
  <c r="G43" i="49"/>
  <c r="F43" i="49"/>
  <c r="E43" i="49"/>
  <c r="D43" i="49"/>
  <c r="I42" i="49"/>
  <c r="I41" i="49"/>
  <c r="I40" i="49"/>
  <c r="I39" i="49"/>
  <c r="I38" i="49"/>
  <c r="I37" i="49"/>
  <c r="I36" i="49"/>
  <c r="I35" i="49"/>
  <c r="I34" i="49"/>
  <c r="I33" i="49"/>
  <c r="I32" i="49"/>
  <c r="I31" i="49"/>
  <c r="I43" i="49" s="1"/>
  <c r="I30" i="49"/>
  <c r="I49" i="49" s="1"/>
  <c r="H28" i="49"/>
  <c r="G28" i="49"/>
  <c r="F28" i="49"/>
  <c r="E28" i="49"/>
  <c r="D28" i="49"/>
  <c r="I27" i="49"/>
  <c r="I26" i="49"/>
  <c r="I25" i="49"/>
  <c r="I28" i="49" s="1"/>
  <c r="H22" i="49"/>
  <c r="H45" i="49" s="1"/>
  <c r="G22" i="49"/>
  <c r="G45" i="49" s="1"/>
  <c r="F22" i="49"/>
  <c r="F45" i="49" s="1"/>
  <c r="E22" i="49"/>
  <c r="E45" i="49" s="1"/>
  <c r="D22" i="49"/>
  <c r="D45" i="49" s="1"/>
  <c r="I21" i="49"/>
  <c r="I20" i="49"/>
  <c r="I19" i="49"/>
  <c r="I18" i="49"/>
  <c r="I17" i="49"/>
  <c r="I16" i="49"/>
  <c r="I15" i="49"/>
  <c r="I14" i="49"/>
  <c r="I13" i="49"/>
  <c r="I22" i="49" s="1"/>
  <c r="E10" i="49"/>
  <c r="E24" i="49" s="1"/>
  <c r="E30" i="49" s="1"/>
  <c r="E49" i="49" s="1"/>
  <c r="D10" i="49"/>
  <c r="D24" i="49" s="1"/>
  <c r="D30" i="49" s="1"/>
  <c r="D49" i="49" s="1"/>
  <c r="K6" i="49"/>
  <c r="K5" i="49"/>
  <c r="H54" i="48"/>
  <c r="G54" i="48"/>
  <c r="F54" i="48"/>
  <c r="E54" i="48"/>
  <c r="D54" i="48"/>
  <c r="I53" i="48"/>
  <c r="I52" i="48"/>
  <c r="I51" i="48"/>
  <c r="I54" i="48" s="1"/>
  <c r="I50" i="48"/>
  <c r="H43" i="48"/>
  <c r="G43" i="48"/>
  <c r="F43" i="48"/>
  <c r="E43" i="48"/>
  <c r="D43" i="48"/>
  <c r="I42" i="48"/>
  <c r="I41" i="48"/>
  <c r="I40" i="48"/>
  <c r="I39" i="48"/>
  <c r="I38" i="48"/>
  <c r="I37" i="48"/>
  <c r="I36" i="48"/>
  <c r="I35" i="48"/>
  <c r="I34" i="48"/>
  <c r="I33" i="48"/>
  <c r="I32" i="48"/>
  <c r="I31" i="48"/>
  <c r="I43" i="48" s="1"/>
  <c r="I30" i="48"/>
  <c r="I49" i="48" s="1"/>
  <c r="H28" i="48"/>
  <c r="H45" i="48" s="1"/>
  <c r="G28" i="48"/>
  <c r="F28" i="48"/>
  <c r="E28" i="48"/>
  <c r="D28" i="48"/>
  <c r="I27" i="48"/>
  <c r="I26" i="48"/>
  <c r="I25" i="48"/>
  <c r="I28" i="48" s="1"/>
  <c r="H22" i="48"/>
  <c r="G22" i="48"/>
  <c r="G45" i="48" s="1"/>
  <c r="F22" i="48"/>
  <c r="F45" i="48" s="1"/>
  <c r="E22" i="48"/>
  <c r="E45" i="48" s="1"/>
  <c r="D22" i="48"/>
  <c r="D45" i="48" s="1"/>
  <c r="I21" i="48"/>
  <c r="I20" i="48"/>
  <c r="I19" i="48"/>
  <c r="I18" i="48"/>
  <c r="I17" i="48"/>
  <c r="I16" i="48"/>
  <c r="I15" i="48"/>
  <c r="I14" i="48"/>
  <c r="I22" i="48" s="1"/>
  <c r="I45" i="48" s="1"/>
  <c r="K54" i="48" s="1"/>
  <c r="I13" i="48"/>
  <c r="E10" i="48"/>
  <c r="E24" i="48" s="1"/>
  <c r="E30" i="48" s="1"/>
  <c r="E49" i="48" s="1"/>
  <c r="D10" i="48"/>
  <c r="D24" i="48" s="1"/>
  <c r="D30" i="48" s="1"/>
  <c r="D49" i="48" s="1"/>
  <c r="K6" i="48"/>
  <c r="H54" i="47"/>
  <c r="G54" i="47"/>
  <c r="F54" i="47"/>
  <c r="E54" i="47"/>
  <c r="D54" i="47"/>
  <c r="I53" i="47"/>
  <c r="I52" i="47"/>
  <c r="I51" i="47"/>
  <c r="I50" i="47"/>
  <c r="I54" i="47" s="1"/>
  <c r="H45" i="47"/>
  <c r="H43" i="47"/>
  <c r="G43" i="47"/>
  <c r="F43" i="47"/>
  <c r="E43" i="47"/>
  <c r="D43" i="47"/>
  <c r="I42" i="47"/>
  <c r="I41" i="47"/>
  <c r="I40" i="47"/>
  <c r="I39" i="47"/>
  <c r="I38" i="47"/>
  <c r="I37" i="47"/>
  <c r="I36" i="47"/>
  <c r="I35" i="47"/>
  <c r="I34" i="47"/>
  <c r="I33" i="47"/>
  <c r="I32" i="47"/>
  <c r="I31" i="47"/>
  <c r="I43" i="47" s="1"/>
  <c r="I30" i="47"/>
  <c r="I49" i="47" s="1"/>
  <c r="H28" i="47"/>
  <c r="G28" i="47"/>
  <c r="G45" i="47" s="1"/>
  <c r="F28" i="47"/>
  <c r="E28" i="47"/>
  <c r="D28" i="47"/>
  <c r="I27" i="47"/>
  <c r="I26" i="47"/>
  <c r="I25" i="47"/>
  <c r="I28" i="47" s="1"/>
  <c r="H22" i="47"/>
  <c r="G22" i="47"/>
  <c r="F22" i="47"/>
  <c r="F45" i="47" s="1"/>
  <c r="E22" i="47"/>
  <c r="E45" i="47" s="1"/>
  <c r="D22" i="47"/>
  <c r="D45" i="47" s="1"/>
  <c r="I21" i="47"/>
  <c r="I20" i="47"/>
  <c r="I19" i="47"/>
  <c r="I18" i="47"/>
  <c r="I17" i="47"/>
  <c r="I16" i="47"/>
  <c r="I15" i="47"/>
  <c r="I14" i="47"/>
  <c r="I13" i="47"/>
  <c r="I22" i="47" s="1"/>
  <c r="E10" i="47"/>
  <c r="E24" i="47" s="1"/>
  <c r="E30" i="47" s="1"/>
  <c r="E49" i="47" s="1"/>
  <c r="D10" i="47"/>
  <c r="D24" i="47" s="1"/>
  <c r="D30" i="47" s="1"/>
  <c r="D49" i="47" s="1"/>
  <c r="M82" i="40"/>
  <c r="M81" i="40"/>
  <c r="M80" i="40"/>
  <c r="M79" i="40"/>
  <c r="J79" i="40"/>
  <c r="I79" i="40"/>
  <c r="H79" i="40"/>
  <c r="G79" i="40"/>
  <c r="F79" i="40"/>
  <c r="E79" i="40"/>
  <c r="D79" i="40"/>
  <c r="K78" i="40" s="1"/>
  <c r="K79" i="40" s="1"/>
  <c r="K80" i="40" s="1"/>
  <c r="K81" i="40" s="1"/>
  <c r="K82" i="40" s="1"/>
  <c r="B79" i="40"/>
  <c r="R77" i="40"/>
  <c r="Q77" i="40"/>
  <c r="P77" i="40"/>
  <c r="O77" i="40"/>
  <c r="N77" i="40"/>
  <c r="M77" i="40"/>
  <c r="Q76" i="40"/>
  <c r="P76" i="40"/>
  <c r="O76" i="40"/>
  <c r="N76" i="40"/>
  <c r="M76" i="40"/>
  <c r="R75" i="40"/>
  <c r="Q75" i="40"/>
  <c r="P75" i="40"/>
  <c r="O75" i="40"/>
  <c r="N75" i="40"/>
  <c r="M75" i="40"/>
  <c r="R74" i="40"/>
  <c r="Q74" i="40"/>
  <c r="P74" i="40"/>
  <c r="O74" i="40"/>
  <c r="N74" i="40"/>
  <c r="M74" i="40"/>
  <c r="J74" i="40"/>
  <c r="I74" i="40"/>
  <c r="H74" i="40"/>
  <c r="G74" i="40"/>
  <c r="F74" i="40"/>
  <c r="E74" i="40"/>
  <c r="D74" i="40"/>
  <c r="K73" i="40" s="1"/>
  <c r="K74" i="40" s="1"/>
  <c r="K75" i="40" s="1"/>
  <c r="K76" i="40" s="1"/>
  <c r="K77" i="40" s="1"/>
  <c r="B74" i="40"/>
  <c r="R72" i="40"/>
  <c r="Q72" i="40"/>
  <c r="P72" i="40"/>
  <c r="O72" i="40"/>
  <c r="N72" i="40"/>
  <c r="M72" i="40"/>
  <c r="Q71" i="40"/>
  <c r="P71" i="40"/>
  <c r="O71" i="40"/>
  <c r="N71" i="40"/>
  <c r="M71" i="40"/>
  <c r="R70" i="40"/>
  <c r="Q70" i="40"/>
  <c r="P70" i="40"/>
  <c r="O70" i="40"/>
  <c r="N70" i="40"/>
  <c r="M70" i="40"/>
  <c r="R69" i="40"/>
  <c r="Q69" i="40"/>
  <c r="P69" i="40"/>
  <c r="O69" i="40"/>
  <c r="N69" i="40"/>
  <c r="M69" i="40"/>
  <c r="J69" i="40"/>
  <c r="I69" i="40"/>
  <c r="H69" i="40"/>
  <c r="G69" i="40"/>
  <c r="F69" i="40"/>
  <c r="E69" i="40"/>
  <c r="D69" i="40"/>
  <c r="B69" i="40"/>
  <c r="K68" i="40"/>
  <c r="K69" i="40" s="1"/>
  <c r="K70" i="40" s="1"/>
  <c r="K71" i="40" s="1"/>
  <c r="K72" i="40" s="1"/>
  <c r="R67" i="40"/>
  <c r="Q67" i="40"/>
  <c r="P67" i="40"/>
  <c r="O67" i="40"/>
  <c r="N67" i="40"/>
  <c r="M67" i="40"/>
  <c r="Q66" i="40"/>
  <c r="P66" i="40"/>
  <c r="O66" i="40"/>
  <c r="N66" i="40"/>
  <c r="M66" i="40"/>
  <c r="R65" i="40"/>
  <c r="Q65" i="40"/>
  <c r="P65" i="40"/>
  <c r="O65" i="40"/>
  <c r="N65" i="40"/>
  <c r="M65" i="40"/>
  <c r="R64" i="40"/>
  <c r="Q64" i="40"/>
  <c r="P64" i="40"/>
  <c r="O64" i="40"/>
  <c r="N64" i="40"/>
  <c r="M64" i="40"/>
  <c r="J64" i="40"/>
  <c r="I64" i="40"/>
  <c r="H64" i="40"/>
  <c r="G64" i="40"/>
  <c r="F64" i="40"/>
  <c r="E64" i="40"/>
  <c r="D64" i="40"/>
  <c r="B64" i="40"/>
  <c r="K63" i="40"/>
  <c r="K64" i="40" s="1"/>
  <c r="K65" i="40" s="1"/>
  <c r="K66" i="40" s="1"/>
  <c r="K67" i="40" s="1"/>
  <c r="R62" i="40"/>
  <c r="Q62" i="40"/>
  <c r="P62" i="40"/>
  <c r="O62" i="40"/>
  <c r="N62" i="40"/>
  <c r="M62" i="40"/>
  <c r="Q61" i="40"/>
  <c r="P61" i="40"/>
  <c r="O61" i="40"/>
  <c r="N61" i="40"/>
  <c r="M61" i="40"/>
  <c r="R60" i="40"/>
  <c r="Q60" i="40"/>
  <c r="P60" i="40"/>
  <c r="O60" i="40"/>
  <c r="N60" i="40"/>
  <c r="M60" i="40"/>
  <c r="R59" i="40"/>
  <c r="Q59" i="40"/>
  <c r="P59" i="40"/>
  <c r="O59" i="40"/>
  <c r="N59" i="40"/>
  <c r="M59" i="40"/>
  <c r="J59" i="40"/>
  <c r="I59" i="40"/>
  <c r="H59" i="40"/>
  <c r="G59" i="40"/>
  <c r="F59" i="40"/>
  <c r="E59" i="40"/>
  <c r="D59" i="40"/>
  <c r="K58" i="40" s="1"/>
  <c r="K59" i="40" s="1"/>
  <c r="K60" i="40" s="1"/>
  <c r="K61" i="40" s="1"/>
  <c r="K62" i="40" s="1"/>
  <c r="B59" i="40"/>
  <c r="R57" i="40"/>
  <c r="Q57" i="40"/>
  <c r="P57" i="40"/>
  <c r="O57" i="40"/>
  <c r="N57" i="40"/>
  <c r="M57" i="40"/>
  <c r="Q56" i="40"/>
  <c r="P56" i="40"/>
  <c r="O56" i="40"/>
  <c r="N56" i="40"/>
  <c r="M56" i="40"/>
  <c r="R55" i="40"/>
  <c r="Q55" i="40"/>
  <c r="P55" i="40"/>
  <c r="O55" i="40"/>
  <c r="N55" i="40"/>
  <c r="M55" i="40"/>
  <c r="R54" i="40"/>
  <c r="Q54" i="40"/>
  <c r="P54" i="40"/>
  <c r="O54" i="40"/>
  <c r="N54" i="40"/>
  <c r="M54" i="40"/>
  <c r="J54" i="40"/>
  <c r="I54" i="40"/>
  <c r="H54" i="40"/>
  <c r="G54" i="40"/>
  <c r="F54" i="40"/>
  <c r="E54" i="40"/>
  <c r="D54" i="40"/>
  <c r="B54" i="40"/>
  <c r="K53" i="40"/>
  <c r="R52" i="40"/>
  <c r="Q52" i="40"/>
  <c r="P52" i="40"/>
  <c r="O52" i="40"/>
  <c r="N52" i="40"/>
  <c r="M52" i="40"/>
  <c r="Q51" i="40"/>
  <c r="P51" i="40"/>
  <c r="O51" i="40"/>
  <c r="N51" i="40"/>
  <c r="M51" i="40"/>
  <c r="R50" i="40"/>
  <c r="Q50" i="40"/>
  <c r="P50" i="40"/>
  <c r="O50" i="40"/>
  <c r="N50" i="40"/>
  <c r="M50" i="40"/>
  <c r="R49" i="40"/>
  <c r="Q49" i="40"/>
  <c r="P49" i="40"/>
  <c r="O49" i="40"/>
  <c r="N49" i="40"/>
  <c r="M49" i="40"/>
  <c r="J49" i="40"/>
  <c r="I49" i="40"/>
  <c r="H49" i="40"/>
  <c r="G49" i="40"/>
  <c r="F49" i="40"/>
  <c r="E49" i="40"/>
  <c r="D49" i="40"/>
  <c r="B49" i="40"/>
  <c r="K48" i="40"/>
  <c r="R47" i="40"/>
  <c r="Q47" i="40"/>
  <c r="P47" i="40"/>
  <c r="O47" i="40"/>
  <c r="N47" i="40"/>
  <c r="M47" i="40"/>
  <c r="Q46" i="40"/>
  <c r="P46" i="40"/>
  <c r="O46" i="40"/>
  <c r="N46" i="40"/>
  <c r="M46" i="40"/>
  <c r="R45" i="40"/>
  <c r="Q45" i="40"/>
  <c r="P45" i="40"/>
  <c r="O45" i="40"/>
  <c r="N45" i="40"/>
  <c r="M45" i="40"/>
  <c r="R44" i="40"/>
  <c r="Q44" i="40"/>
  <c r="P44" i="40"/>
  <c r="O44" i="40"/>
  <c r="N44" i="40"/>
  <c r="M44" i="40"/>
  <c r="J44" i="40"/>
  <c r="I44" i="40"/>
  <c r="H44" i="40"/>
  <c r="G44" i="40"/>
  <c r="F44" i="40"/>
  <c r="E44" i="40"/>
  <c r="D44" i="40"/>
  <c r="B44" i="40"/>
  <c r="K43" i="40"/>
  <c r="K44" i="40" s="1"/>
  <c r="K45" i="40" s="1"/>
  <c r="K46" i="40" s="1"/>
  <c r="K47" i="40" s="1"/>
  <c r="R42" i="40"/>
  <c r="Q42" i="40"/>
  <c r="P42" i="40"/>
  <c r="O42" i="40"/>
  <c r="N42" i="40"/>
  <c r="M42" i="40"/>
  <c r="Q41" i="40"/>
  <c r="P41" i="40"/>
  <c r="O41" i="40"/>
  <c r="N41" i="40"/>
  <c r="M41" i="40"/>
  <c r="R40" i="40"/>
  <c r="Q40" i="40"/>
  <c r="P40" i="40"/>
  <c r="O40" i="40"/>
  <c r="N40" i="40"/>
  <c r="M40" i="40"/>
  <c r="R39" i="40"/>
  <c r="Q39" i="40"/>
  <c r="P39" i="40"/>
  <c r="O39" i="40"/>
  <c r="N39" i="40"/>
  <c r="M39" i="40"/>
  <c r="J39" i="40"/>
  <c r="I39" i="40"/>
  <c r="H39" i="40"/>
  <c r="G39" i="40"/>
  <c r="F39" i="40"/>
  <c r="E39" i="40"/>
  <c r="D39" i="40"/>
  <c r="K38" i="40" s="1"/>
  <c r="K39" i="40" s="1"/>
  <c r="K40" i="40" s="1"/>
  <c r="K41" i="40" s="1"/>
  <c r="K42" i="40" s="1"/>
  <c r="B39" i="40"/>
  <c r="R37" i="40"/>
  <c r="Q37" i="40"/>
  <c r="P37" i="40"/>
  <c r="O37" i="40"/>
  <c r="N37" i="40"/>
  <c r="M37" i="40"/>
  <c r="Q36" i="40"/>
  <c r="P36" i="40"/>
  <c r="O36" i="40"/>
  <c r="N36" i="40"/>
  <c r="M36" i="40"/>
  <c r="R35" i="40"/>
  <c r="Q35" i="40"/>
  <c r="P35" i="40"/>
  <c r="O35" i="40"/>
  <c r="N35" i="40"/>
  <c r="M35" i="40"/>
  <c r="R34" i="40"/>
  <c r="Q34" i="40"/>
  <c r="P34" i="40"/>
  <c r="O34" i="40"/>
  <c r="N34" i="40"/>
  <c r="M34" i="40"/>
  <c r="J34" i="40"/>
  <c r="I34" i="40"/>
  <c r="H34" i="40"/>
  <c r="G34" i="40"/>
  <c r="F34" i="40"/>
  <c r="E34" i="40"/>
  <c r="D34" i="40"/>
  <c r="B34" i="40"/>
  <c r="K33" i="40"/>
  <c r="K34" i="40" s="1"/>
  <c r="K35" i="40" s="1"/>
  <c r="K36" i="40" s="1"/>
  <c r="K37" i="40" s="1"/>
  <c r="R32" i="40"/>
  <c r="Q32" i="40"/>
  <c r="P32" i="40"/>
  <c r="O32" i="40"/>
  <c r="N32" i="40"/>
  <c r="M32" i="40"/>
  <c r="Q31" i="40"/>
  <c r="P31" i="40"/>
  <c r="O31" i="40"/>
  <c r="N31" i="40"/>
  <c r="M31" i="40"/>
  <c r="R30" i="40"/>
  <c r="Q30" i="40"/>
  <c r="P30" i="40"/>
  <c r="O30" i="40"/>
  <c r="N30" i="40"/>
  <c r="M30" i="40"/>
  <c r="R29" i="40"/>
  <c r="Q29" i="40"/>
  <c r="P29" i="40"/>
  <c r="O29" i="40"/>
  <c r="N29" i="40"/>
  <c r="M29" i="40"/>
  <c r="J29" i="40"/>
  <c r="I29" i="40"/>
  <c r="H29" i="40"/>
  <c r="G29" i="40"/>
  <c r="F29" i="40"/>
  <c r="E29" i="40"/>
  <c r="D29" i="40"/>
  <c r="B29" i="40"/>
  <c r="K28" i="40"/>
  <c r="K29" i="40" s="1"/>
  <c r="K30" i="40" s="1"/>
  <c r="K31" i="40" s="1"/>
  <c r="K32" i="40" s="1"/>
  <c r="R27" i="40"/>
  <c r="Q27" i="40"/>
  <c r="P27" i="40"/>
  <c r="O27" i="40"/>
  <c r="N27" i="40"/>
  <c r="M27" i="40"/>
  <c r="Q26" i="40"/>
  <c r="P26" i="40"/>
  <c r="O26" i="40"/>
  <c r="N26" i="40"/>
  <c r="M26" i="40"/>
  <c r="R25" i="40"/>
  <c r="Q25" i="40"/>
  <c r="P25" i="40"/>
  <c r="O25" i="40"/>
  <c r="N25" i="40"/>
  <c r="M25" i="40"/>
  <c r="R24" i="40"/>
  <c r="Q24" i="40"/>
  <c r="P24" i="40"/>
  <c r="O24" i="40"/>
  <c r="N24" i="40"/>
  <c r="M24" i="40"/>
  <c r="J24" i="40"/>
  <c r="I24" i="40"/>
  <c r="H24" i="40"/>
  <c r="G24" i="40"/>
  <c r="F24" i="40"/>
  <c r="E24" i="40"/>
  <c r="D24" i="40"/>
  <c r="B24" i="40"/>
  <c r="K23" i="40"/>
  <c r="K24" i="40" s="1"/>
  <c r="K25" i="40" s="1"/>
  <c r="K26" i="40" s="1"/>
  <c r="K27" i="40" s="1"/>
  <c r="Q22" i="40"/>
  <c r="P22" i="40"/>
  <c r="O22" i="40"/>
  <c r="N22" i="40"/>
  <c r="M22" i="40"/>
  <c r="Q21" i="40"/>
  <c r="P21" i="40"/>
  <c r="O21" i="40"/>
  <c r="N21" i="40"/>
  <c r="M21" i="40"/>
  <c r="R20" i="40"/>
  <c r="Q20" i="40"/>
  <c r="P20" i="40"/>
  <c r="O20" i="40"/>
  <c r="N20" i="40"/>
  <c r="M20" i="40"/>
  <c r="Q19" i="40"/>
  <c r="P19" i="40"/>
  <c r="O19" i="40"/>
  <c r="N19" i="40"/>
  <c r="M19" i="40"/>
  <c r="I19" i="40"/>
  <c r="H19" i="40"/>
  <c r="B19" i="40"/>
  <c r="Q17" i="40"/>
  <c r="P17" i="40"/>
  <c r="O17" i="40"/>
  <c r="N17" i="40"/>
  <c r="M17" i="40"/>
  <c r="R17" i="40" s="1"/>
  <c r="Q16" i="40"/>
  <c r="P16" i="40"/>
  <c r="O16" i="40"/>
  <c r="N16" i="40"/>
  <c r="M16" i="40"/>
  <c r="Q15" i="40"/>
  <c r="P15" i="40"/>
  <c r="O15" i="40"/>
  <c r="N15" i="40"/>
  <c r="M15" i="40"/>
  <c r="Q14" i="40"/>
  <c r="P14" i="40"/>
  <c r="O14" i="40"/>
  <c r="N14" i="40"/>
  <c r="M14" i="40"/>
  <c r="R14" i="40" s="1"/>
  <c r="I14" i="40"/>
  <c r="H14" i="40"/>
  <c r="B14" i="40"/>
  <c r="Q12" i="40"/>
  <c r="P12" i="40"/>
  <c r="O12" i="40"/>
  <c r="N12" i="40"/>
  <c r="M12" i="40"/>
  <c r="R12" i="40" s="1"/>
  <c r="Q11" i="40"/>
  <c r="P11" i="40"/>
  <c r="O11" i="40"/>
  <c r="N11" i="40"/>
  <c r="M11" i="40"/>
  <c r="Q10" i="40"/>
  <c r="P10" i="40"/>
  <c r="O10" i="40"/>
  <c r="N10" i="40"/>
  <c r="M10" i="40"/>
  <c r="Q9" i="40"/>
  <c r="P9" i="40"/>
  <c r="O9" i="40"/>
  <c r="N9" i="40"/>
  <c r="M9" i="40"/>
  <c r="B9" i="40"/>
  <c r="Q7" i="40"/>
  <c r="P7" i="40"/>
  <c r="O7" i="40"/>
  <c r="N7" i="40"/>
  <c r="M7" i="40"/>
  <c r="Q6" i="40"/>
  <c r="P6" i="40"/>
  <c r="O6" i="40"/>
  <c r="N6" i="40"/>
  <c r="M6" i="40"/>
  <c r="Q5" i="40"/>
  <c r="P5" i="40"/>
  <c r="O5" i="40"/>
  <c r="N5" i="40"/>
  <c r="M5" i="40"/>
  <c r="Q4" i="40"/>
  <c r="P4" i="40"/>
  <c r="O4" i="40"/>
  <c r="N4" i="40"/>
  <c r="M4" i="40"/>
  <c r="B4" i="40"/>
  <c r="K54" i="40"/>
  <c r="K55" i="40" s="1"/>
  <c r="K56" i="40" s="1"/>
  <c r="K57" i="40" s="1"/>
  <c r="K49" i="40"/>
  <c r="K50" i="40" s="1"/>
  <c r="K51" i="40" s="1"/>
  <c r="K52" i="40" s="1"/>
  <c r="R15" i="40" l="1"/>
  <c r="R16" i="40"/>
  <c r="R10" i="40"/>
  <c r="R4" i="40"/>
  <c r="R9" i="40"/>
  <c r="H7" i="4"/>
  <c r="G10" i="52" s="1"/>
  <c r="G24" i="52" s="1"/>
  <c r="G30" i="52" s="1"/>
  <c r="G49" i="52" s="1"/>
  <c r="F10" i="60"/>
  <c r="F24" i="60" s="1"/>
  <c r="F30" i="60" s="1"/>
  <c r="F49" i="60" s="1"/>
  <c r="F10" i="53"/>
  <c r="F24" i="53" s="1"/>
  <c r="F30" i="53" s="1"/>
  <c r="F49" i="53" s="1"/>
  <c r="F10" i="52"/>
  <c r="F24" i="52" s="1"/>
  <c r="F30" i="52" s="1"/>
  <c r="F49" i="52" s="1"/>
  <c r="F10" i="48"/>
  <c r="F24" i="48" s="1"/>
  <c r="F30" i="48" s="1"/>
  <c r="F49" i="48" s="1"/>
  <c r="F10" i="59"/>
  <c r="F24" i="59" s="1"/>
  <c r="F30" i="59" s="1"/>
  <c r="F49" i="59" s="1"/>
  <c r="F10" i="47"/>
  <c r="F24" i="47" s="1"/>
  <c r="F30" i="47" s="1"/>
  <c r="F49" i="47" s="1"/>
  <c r="F10" i="61"/>
  <c r="F24" i="61" s="1"/>
  <c r="F30" i="61" s="1"/>
  <c r="F49" i="61" s="1"/>
  <c r="F10" i="57"/>
  <c r="F24" i="57" s="1"/>
  <c r="F30" i="57" s="1"/>
  <c r="F49" i="57" s="1"/>
  <c r="F10" i="49"/>
  <c r="F24" i="49" s="1"/>
  <c r="F30" i="49" s="1"/>
  <c r="F49" i="49" s="1"/>
  <c r="F10" i="58"/>
  <c r="F24" i="58" s="1"/>
  <c r="F30" i="58" s="1"/>
  <c r="F49" i="58" s="1"/>
  <c r="F10" i="56"/>
  <c r="F24" i="56" s="1"/>
  <c r="F30" i="56" s="1"/>
  <c r="F49" i="56" s="1"/>
  <c r="F10" i="54"/>
  <c r="F24" i="54" s="1"/>
  <c r="F30" i="54" s="1"/>
  <c r="F49" i="54" s="1"/>
  <c r="F10" i="55"/>
  <c r="F24" i="55" s="1"/>
  <c r="F30" i="55" s="1"/>
  <c r="F49" i="55" s="1"/>
  <c r="F10" i="50"/>
  <c r="F24" i="50" s="1"/>
  <c r="F30" i="50" s="1"/>
  <c r="F49" i="50" s="1"/>
  <c r="F10" i="51"/>
  <c r="F24" i="51" s="1"/>
  <c r="F30" i="51" s="1"/>
  <c r="F49" i="51" s="1"/>
  <c r="D154" i="40"/>
  <c r="K153" i="40" s="1"/>
  <c r="K154" i="40" s="1"/>
  <c r="K155" i="40" s="1"/>
  <c r="K156" i="40" s="1"/>
  <c r="K157" i="40" s="1"/>
  <c r="I45" i="55"/>
  <c r="K54" i="55" s="1"/>
  <c r="I45" i="61"/>
  <c r="J54" i="53"/>
  <c r="K54" i="60"/>
  <c r="K54" i="56"/>
  <c r="I45" i="54"/>
  <c r="K54" i="54" s="1"/>
  <c r="K5" i="55"/>
  <c r="K6" i="52"/>
  <c r="K6" i="56"/>
  <c r="I45" i="49"/>
  <c r="K54" i="49" s="1"/>
  <c r="I45" i="47"/>
  <c r="K54" i="47" s="1"/>
  <c r="I45" i="51"/>
  <c r="K54" i="51" s="1"/>
  <c r="K54" i="50"/>
  <c r="K6" i="47"/>
  <c r="R11" i="40"/>
  <c r="G10" i="56" l="1"/>
  <c r="G24" i="56" s="1"/>
  <c r="G30" i="56" s="1"/>
  <c r="G49" i="56" s="1"/>
  <c r="G10" i="53"/>
  <c r="G24" i="53" s="1"/>
  <c r="G30" i="53" s="1"/>
  <c r="G49" i="53" s="1"/>
  <c r="G10" i="58"/>
  <c r="G24" i="58" s="1"/>
  <c r="G30" i="58" s="1"/>
  <c r="G49" i="58" s="1"/>
  <c r="G10" i="49"/>
  <c r="G24" i="49" s="1"/>
  <c r="G30" i="49" s="1"/>
  <c r="G49" i="49" s="1"/>
  <c r="G10" i="59"/>
  <c r="G24" i="59" s="1"/>
  <c r="G30" i="59" s="1"/>
  <c r="G49" i="59" s="1"/>
  <c r="G10" i="48"/>
  <c r="G24" i="48" s="1"/>
  <c r="G30" i="48" s="1"/>
  <c r="G49" i="48" s="1"/>
  <c r="I7" i="4"/>
  <c r="H10" i="54" s="1"/>
  <c r="H24" i="54" s="1"/>
  <c r="H30" i="54" s="1"/>
  <c r="H49" i="54" s="1"/>
  <c r="G10" i="60"/>
  <c r="G24" i="60" s="1"/>
  <c r="G30" i="60" s="1"/>
  <c r="G49" i="60" s="1"/>
  <c r="G10" i="61"/>
  <c r="G24" i="61" s="1"/>
  <c r="G30" i="61" s="1"/>
  <c r="G49" i="61" s="1"/>
  <c r="G10" i="50"/>
  <c r="G24" i="50" s="1"/>
  <c r="G30" i="50" s="1"/>
  <c r="G49" i="50" s="1"/>
  <c r="G10" i="51"/>
  <c r="G24" i="51" s="1"/>
  <c r="G30" i="51" s="1"/>
  <c r="G49" i="51" s="1"/>
  <c r="G10" i="47"/>
  <c r="G24" i="47" s="1"/>
  <c r="G30" i="47" s="1"/>
  <c r="G49" i="47" s="1"/>
  <c r="G10" i="54"/>
  <c r="G24" i="54" s="1"/>
  <c r="G30" i="54" s="1"/>
  <c r="G49" i="54" s="1"/>
  <c r="G10" i="55"/>
  <c r="G24" i="55" s="1"/>
  <c r="G30" i="55" s="1"/>
  <c r="G49" i="55" s="1"/>
  <c r="G10" i="57"/>
  <c r="G24" i="57" s="1"/>
  <c r="G30" i="57" s="1"/>
  <c r="G49" i="57" s="1"/>
  <c r="H10" i="60"/>
  <c r="H24" i="60" s="1"/>
  <c r="H30" i="60" s="1"/>
  <c r="H49" i="60" s="1"/>
  <c r="H10" i="53"/>
  <c r="H24" i="53" s="1"/>
  <c r="H30" i="53" s="1"/>
  <c r="H49" i="53" s="1"/>
  <c r="H10" i="59"/>
  <c r="H24" i="59" s="1"/>
  <c r="H30" i="59" s="1"/>
  <c r="H49" i="59" s="1"/>
  <c r="H10" i="48"/>
  <c r="H24" i="48" s="1"/>
  <c r="H30" i="48" s="1"/>
  <c r="H49" i="48" s="1"/>
  <c r="H10" i="47"/>
  <c r="H24" i="47" s="1"/>
  <c r="H30" i="47" s="1"/>
  <c r="H49" i="47" s="1"/>
  <c r="H10" i="52"/>
  <c r="H24" i="52" s="1"/>
  <c r="H30" i="52" s="1"/>
  <c r="H49" i="52" s="1"/>
  <c r="H10" i="51"/>
  <c r="H24" i="51" s="1"/>
  <c r="H30" i="51" s="1"/>
  <c r="H49" i="51" s="1"/>
  <c r="H10" i="50"/>
  <c r="H24" i="50" s="1"/>
  <c r="H30" i="50" s="1"/>
  <c r="H49" i="50" s="1"/>
  <c r="H10" i="57"/>
  <c r="H24" i="57" s="1"/>
  <c r="H30" i="57" s="1"/>
  <c r="H49" i="57" s="1"/>
  <c r="H10" i="49"/>
  <c r="H24" i="49" s="1"/>
  <c r="H30" i="49" s="1"/>
  <c r="H49" i="49" s="1"/>
  <c r="H10" i="55"/>
  <c r="H24" i="55" s="1"/>
  <c r="H30" i="55" s="1"/>
  <c r="H49" i="55" s="1"/>
  <c r="I9" i="8"/>
  <c r="R6" i="40"/>
  <c r="R5" i="40"/>
  <c r="G6" i="46"/>
  <c r="D6" i="46"/>
  <c r="K5" i="46" s="1"/>
  <c r="C6" i="46"/>
  <c r="C79" i="40" s="1"/>
  <c r="B6" i="46"/>
  <c r="G6" i="45"/>
  <c r="D6" i="45"/>
  <c r="C6" i="45"/>
  <c r="C74" i="40" s="1"/>
  <c r="B6" i="45"/>
  <c r="G6" i="44"/>
  <c r="D6" i="44"/>
  <c r="K6" i="44" s="1"/>
  <c r="C6" i="44"/>
  <c r="C69" i="40" s="1"/>
  <c r="B6" i="44"/>
  <c r="G6" i="43"/>
  <c r="D6" i="43"/>
  <c r="K6" i="43" s="1"/>
  <c r="C6" i="43"/>
  <c r="C64" i="40" s="1"/>
  <c r="B6" i="43"/>
  <c r="G6" i="42"/>
  <c r="D6" i="42"/>
  <c r="K6" i="42" s="1"/>
  <c r="C6" i="42"/>
  <c r="C59" i="40" s="1"/>
  <c r="B6" i="42"/>
  <c r="H54" i="46"/>
  <c r="G54" i="46"/>
  <c r="F54" i="46"/>
  <c r="E54" i="46"/>
  <c r="D54" i="46"/>
  <c r="I53" i="46"/>
  <c r="I52" i="46"/>
  <c r="I51" i="46"/>
  <c r="R81" i="40" s="1"/>
  <c r="I50" i="46"/>
  <c r="I54" i="46" s="1"/>
  <c r="K54" i="46" s="1"/>
  <c r="I49" i="46"/>
  <c r="F45" i="46"/>
  <c r="E45" i="46"/>
  <c r="D45" i="46"/>
  <c r="H43" i="46"/>
  <c r="G43" i="46"/>
  <c r="F43" i="46"/>
  <c r="E43" i="46"/>
  <c r="D43" i="46"/>
  <c r="I42" i="46"/>
  <c r="I41" i="46"/>
  <c r="I40" i="46"/>
  <c r="I39" i="46"/>
  <c r="I38" i="46"/>
  <c r="I37" i="46"/>
  <c r="I36" i="46"/>
  <c r="I35" i="46"/>
  <c r="I34" i="46"/>
  <c r="I33" i="46"/>
  <c r="I32" i="46"/>
  <c r="I43" i="46" s="1"/>
  <c r="I31" i="46"/>
  <c r="I30" i="46"/>
  <c r="H28" i="46"/>
  <c r="G28" i="46"/>
  <c r="F28" i="46"/>
  <c r="E28" i="46"/>
  <c r="D28" i="46"/>
  <c r="I27" i="46"/>
  <c r="I26" i="46"/>
  <c r="I25" i="46"/>
  <c r="I28" i="46" s="1"/>
  <c r="H22" i="46"/>
  <c r="H45" i="46" s="1"/>
  <c r="G22" i="46"/>
  <c r="G45" i="46" s="1"/>
  <c r="F22" i="46"/>
  <c r="E22" i="46"/>
  <c r="D22" i="46"/>
  <c r="I21" i="46"/>
  <c r="I20" i="46"/>
  <c r="I19" i="46"/>
  <c r="I18" i="46"/>
  <c r="I17" i="46"/>
  <c r="I22" i="46" s="1"/>
  <c r="I16" i="46"/>
  <c r="I15" i="46"/>
  <c r="I14" i="46"/>
  <c r="I13" i="46"/>
  <c r="G10" i="46"/>
  <c r="G24" i="46" s="1"/>
  <c r="G30" i="46" s="1"/>
  <c r="G49" i="46" s="1"/>
  <c r="F10" i="46"/>
  <c r="F24" i="46" s="1"/>
  <c r="F30" i="46" s="1"/>
  <c r="F49" i="46" s="1"/>
  <c r="E10" i="46"/>
  <c r="E24" i="46" s="1"/>
  <c r="E30" i="46" s="1"/>
  <c r="E49" i="46" s="1"/>
  <c r="D10" i="46"/>
  <c r="D24" i="46" s="1"/>
  <c r="D30" i="46" s="1"/>
  <c r="D49" i="46" s="1"/>
  <c r="H54" i="45"/>
  <c r="G54" i="45"/>
  <c r="F54" i="45"/>
  <c r="E54" i="45"/>
  <c r="D54" i="45"/>
  <c r="I53" i="45"/>
  <c r="I52" i="45"/>
  <c r="I51" i="45"/>
  <c r="I50" i="45"/>
  <c r="F45" i="45"/>
  <c r="D45" i="45"/>
  <c r="H43" i="45"/>
  <c r="G43" i="45"/>
  <c r="F43" i="45"/>
  <c r="E43" i="45"/>
  <c r="D43" i="45"/>
  <c r="I42" i="45"/>
  <c r="I41" i="45"/>
  <c r="I40" i="45"/>
  <c r="I39" i="45"/>
  <c r="I38" i="45"/>
  <c r="I37" i="45"/>
  <c r="I36" i="45"/>
  <c r="I35" i="45"/>
  <c r="I34" i="45"/>
  <c r="I33" i="45"/>
  <c r="I32" i="45"/>
  <c r="I43" i="45" s="1"/>
  <c r="I31" i="45"/>
  <c r="I30" i="45"/>
  <c r="I49" i="45" s="1"/>
  <c r="I28" i="45"/>
  <c r="H28" i="45"/>
  <c r="G28" i="45"/>
  <c r="F28" i="45"/>
  <c r="E28" i="45"/>
  <c r="D28" i="45"/>
  <c r="I27" i="45"/>
  <c r="I26" i="45"/>
  <c r="I25" i="45"/>
  <c r="H22" i="45"/>
  <c r="H45" i="45" s="1"/>
  <c r="G22" i="45"/>
  <c r="G45" i="45" s="1"/>
  <c r="F22" i="45"/>
  <c r="E22" i="45"/>
  <c r="E45" i="45" s="1"/>
  <c r="D22" i="45"/>
  <c r="I21" i="45"/>
  <c r="I20" i="45"/>
  <c r="I19" i="45"/>
  <c r="I18" i="45"/>
  <c r="I17" i="45"/>
  <c r="I16" i="45"/>
  <c r="I15" i="45"/>
  <c r="I22" i="45" s="1"/>
  <c r="I45" i="45" s="1"/>
  <c r="I14" i="45"/>
  <c r="I13" i="45"/>
  <c r="H10" i="45"/>
  <c r="H24" i="45" s="1"/>
  <c r="H30" i="45" s="1"/>
  <c r="H49" i="45" s="1"/>
  <c r="G10" i="45"/>
  <c r="G24" i="45" s="1"/>
  <c r="G30" i="45" s="1"/>
  <c r="G49" i="45" s="1"/>
  <c r="F10" i="45"/>
  <c r="F24" i="45" s="1"/>
  <c r="F30" i="45" s="1"/>
  <c r="F49" i="45" s="1"/>
  <c r="E10" i="45"/>
  <c r="E24" i="45" s="1"/>
  <c r="E30" i="45" s="1"/>
  <c r="E49" i="45" s="1"/>
  <c r="D10" i="45"/>
  <c r="D24" i="45" s="1"/>
  <c r="D30" i="45" s="1"/>
  <c r="D49" i="45" s="1"/>
  <c r="H54" i="44"/>
  <c r="G54" i="44"/>
  <c r="F54" i="44"/>
  <c r="E54" i="44"/>
  <c r="D54" i="44"/>
  <c r="I53" i="44"/>
  <c r="I52" i="44"/>
  <c r="I51" i="44"/>
  <c r="R71" i="40" s="1"/>
  <c r="I50" i="44"/>
  <c r="G45" i="44"/>
  <c r="F45" i="44"/>
  <c r="E45" i="44"/>
  <c r="H43" i="44"/>
  <c r="G43" i="44"/>
  <c r="F43" i="44"/>
  <c r="E43" i="44"/>
  <c r="D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43" i="44" s="1"/>
  <c r="I30" i="44"/>
  <c r="I49" i="44" s="1"/>
  <c r="H28" i="44"/>
  <c r="G28" i="44"/>
  <c r="F28" i="44"/>
  <c r="E28" i="44"/>
  <c r="D28" i="44"/>
  <c r="I27" i="44"/>
  <c r="I26" i="44"/>
  <c r="I25" i="44"/>
  <c r="I28" i="44" s="1"/>
  <c r="I22" i="44"/>
  <c r="H22" i="44"/>
  <c r="H45" i="44" s="1"/>
  <c r="G22" i="44"/>
  <c r="F22" i="44"/>
  <c r="E22" i="44"/>
  <c r="D22" i="44"/>
  <c r="D45" i="44" s="1"/>
  <c r="I21" i="44"/>
  <c r="I20" i="44"/>
  <c r="I19" i="44"/>
  <c r="I18" i="44"/>
  <c r="I17" i="44"/>
  <c r="I16" i="44"/>
  <c r="I15" i="44"/>
  <c r="I14" i="44"/>
  <c r="I13" i="44"/>
  <c r="H10" i="44"/>
  <c r="H24" i="44" s="1"/>
  <c r="H30" i="44" s="1"/>
  <c r="H49" i="44" s="1"/>
  <c r="G10" i="44"/>
  <c r="G24" i="44" s="1"/>
  <c r="G30" i="44" s="1"/>
  <c r="G49" i="44" s="1"/>
  <c r="F10" i="44"/>
  <c r="F24" i="44" s="1"/>
  <c r="F30" i="44" s="1"/>
  <c r="F49" i="44" s="1"/>
  <c r="E10" i="44"/>
  <c r="E24" i="44" s="1"/>
  <c r="E30" i="44" s="1"/>
  <c r="E49" i="44" s="1"/>
  <c r="D10" i="44"/>
  <c r="D24" i="44" s="1"/>
  <c r="D30" i="44" s="1"/>
  <c r="D49" i="44" s="1"/>
  <c r="H54" i="43"/>
  <c r="G54" i="43"/>
  <c r="F54" i="43"/>
  <c r="E54" i="43"/>
  <c r="D54" i="43"/>
  <c r="I53" i="43"/>
  <c r="I52" i="43"/>
  <c r="I51" i="43"/>
  <c r="I50" i="43"/>
  <c r="H43" i="43"/>
  <c r="G43" i="43"/>
  <c r="F43" i="43"/>
  <c r="E43" i="43"/>
  <c r="D43" i="43"/>
  <c r="I42" i="43"/>
  <c r="I41" i="43"/>
  <c r="I40" i="43"/>
  <c r="I39" i="43"/>
  <c r="I38" i="43"/>
  <c r="I37" i="43"/>
  <c r="I36" i="43"/>
  <c r="I35" i="43"/>
  <c r="I34" i="43"/>
  <c r="I33" i="43"/>
  <c r="I32" i="43"/>
  <c r="I43" i="43" s="1"/>
  <c r="I31" i="43"/>
  <c r="I30" i="43"/>
  <c r="I49" i="43" s="1"/>
  <c r="H28" i="43"/>
  <c r="G28" i="43"/>
  <c r="F28" i="43"/>
  <c r="E28" i="43"/>
  <c r="D28" i="43"/>
  <c r="I27" i="43"/>
  <c r="I26" i="43"/>
  <c r="I25" i="43"/>
  <c r="I28" i="43" s="1"/>
  <c r="H22" i="43"/>
  <c r="H45" i="43" s="1"/>
  <c r="G22" i="43"/>
  <c r="G45" i="43" s="1"/>
  <c r="F22" i="43"/>
  <c r="F45" i="43" s="1"/>
  <c r="E22" i="43"/>
  <c r="E45" i="43" s="1"/>
  <c r="D22" i="43"/>
  <c r="D45" i="43" s="1"/>
  <c r="I21" i="43"/>
  <c r="I20" i="43"/>
  <c r="I19" i="43"/>
  <c r="I18" i="43"/>
  <c r="I17" i="43"/>
  <c r="I16" i="43"/>
  <c r="I15" i="43"/>
  <c r="I22" i="43" s="1"/>
  <c r="I45" i="43" s="1"/>
  <c r="I14" i="43"/>
  <c r="I13" i="43"/>
  <c r="H10" i="43"/>
  <c r="H24" i="43" s="1"/>
  <c r="H30" i="43" s="1"/>
  <c r="H49" i="43" s="1"/>
  <c r="G10" i="43"/>
  <c r="G24" i="43" s="1"/>
  <c r="G30" i="43" s="1"/>
  <c r="G49" i="43" s="1"/>
  <c r="F10" i="43"/>
  <c r="F24" i="43" s="1"/>
  <c r="F30" i="43" s="1"/>
  <c r="F49" i="43" s="1"/>
  <c r="E10" i="43"/>
  <c r="E24" i="43" s="1"/>
  <c r="E30" i="43" s="1"/>
  <c r="E49" i="43" s="1"/>
  <c r="D10" i="43"/>
  <c r="D24" i="43" s="1"/>
  <c r="D30" i="43" s="1"/>
  <c r="D49" i="43" s="1"/>
  <c r="H54" i="42"/>
  <c r="G54" i="42"/>
  <c r="F54" i="42"/>
  <c r="E54" i="42"/>
  <c r="D54" i="42"/>
  <c r="I53" i="42"/>
  <c r="I52" i="42"/>
  <c r="I51" i="42"/>
  <c r="R61" i="40" s="1"/>
  <c r="I50" i="42"/>
  <c r="H43" i="42"/>
  <c r="G43" i="42"/>
  <c r="F43" i="42"/>
  <c r="E43" i="42"/>
  <c r="D43" i="42"/>
  <c r="I42" i="42"/>
  <c r="I41" i="42"/>
  <c r="I40" i="42"/>
  <c r="I39" i="42"/>
  <c r="I38" i="42"/>
  <c r="I37" i="42"/>
  <c r="I36" i="42"/>
  <c r="I35" i="42"/>
  <c r="I34" i="42"/>
  <c r="I33" i="42"/>
  <c r="I32" i="42"/>
  <c r="I43" i="42" s="1"/>
  <c r="I31" i="42"/>
  <c r="I30" i="42"/>
  <c r="I49" i="42" s="1"/>
  <c r="H28" i="42"/>
  <c r="G28" i="42"/>
  <c r="F28" i="42"/>
  <c r="E28" i="42"/>
  <c r="D28" i="42"/>
  <c r="I27" i="42"/>
  <c r="I26" i="42"/>
  <c r="I25" i="42"/>
  <c r="I28" i="42" s="1"/>
  <c r="H22" i="42"/>
  <c r="H45" i="42" s="1"/>
  <c r="G22" i="42"/>
  <c r="G45" i="42" s="1"/>
  <c r="F22" i="42"/>
  <c r="F45" i="42" s="1"/>
  <c r="E22" i="42"/>
  <c r="E45" i="42" s="1"/>
  <c r="D22" i="42"/>
  <c r="D45" i="42" s="1"/>
  <c r="I21" i="42"/>
  <c r="I20" i="42"/>
  <c r="I19" i="42"/>
  <c r="I18" i="42"/>
  <c r="I17" i="42"/>
  <c r="I16" i="42"/>
  <c r="I15" i="42"/>
  <c r="I14" i="42"/>
  <c r="I13" i="42"/>
  <c r="H10" i="42"/>
  <c r="H24" i="42" s="1"/>
  <c r="H30" i="42" s="1"/>
  <c r="H49" i="42" s="1"/>
  <c r="G10" i="42"/>
  <c r="G24" i="42" s="1"/>
  <c r="G30" i="42" s="1"/>
  <c r="G49" i="42" s="1"/>
  <c r="F10" i="42"/>
  <c r="F24" i="42" s="1"/>
  <c r="F30" i="42" s="1"/>
  <c r="F49" i="42" s="1"/>
  <c r="E10" i="42"/>
  <c r="E24" i="42" s="1"/>
  <c r="E30" i="42" s="1"/>
  <c r="E49" i="42" s="1"/>
  <c r="D10" i="42"/>
  <c r="D24" i="42" s="1"/>
  <c r="D30" i="42" s="1"/>
  <c r="D49" i="42" s="1"/>
  <c r="H10" i="46" l="1"/>
  <c r="H24" i="46" s="1"/>
  <c r="H30" i="46" s="1"/>
  <c r="H49" i="46" s="1"/>
  <c r="H10" i="56"/>
  <c r="H24" i="56" s="1"/>
  <c r="H30" i="56" s="1"/>
  <c r="H49" i="56" s="1"/>
  <c r="I14" i="4"/>
  <c r="I21" i="4" s="1"/>
  <c r="H10" i="58"/>
  <c r="H24" i="58" s="1"/>
  <c r="H30" i="58" s="1"/>
  <c r="H49" i="58" s="1"/>
  <c r="H10" i="61"/>
  <c r="H24" i="61" s="1"/>
  <c r="H30" i="61" s="1"/>
  <c r="H49" i="61" s="1"/>
  <c r="I54" i="44"/>
  <c r="K54" i="44" s="1"/>
  <c r="I54" i="45"/>
  <c r="K54" i="45" s="1"/>
  <c r="R76" i="40"/>
  <c r="I54" i="43"/>
  <c r="K54" i="43" s="1"/>
  <c r="R66" i="40"/>
  <c r="K5" i="45"/>
  <c r="K6" i="45"/>
  <c r="I54" i="42"/>
  <c r="I22" i="42"/>
  <c r="I45" i="42" s="1"/>
  <c r="K6" i="46"/>
  <c r="K5" i="43"/>
  <c r="K5" i="42"/>
  <c r="I45" i="46"/>
  <c r="I45" i="44"/>
  <c r="K5" i="44"/>
  <c r="D22" i="37"/>
  <c r="E22" i="37"/>
  <c r="F22" i="37"/>
  <c r="G22" i="37"/>
  <c r="H22" i="37"/>
  <c r="D6" i="3"/>
  <c r="D4" i="40" s="1"/>
  <c r="K3" i="40" s="1"/>
  <c r="K4" i="40" s="1"/>
  <c r="K5" i="40" s="1"/>
  <c r="K6" i="40" s="1"/>
  <c r="K7" i="40" s="1"/>
  <c r="I8" i="8"/>
  <c r="E54" i="3"/>
  <c r="F54" i="3"/>
  <c r="G54" i="3"/>
  <c r="D54" i="3"/>
  <c r="H54" i="39"/>
  <c r="G54" i="39"/>
  <c r="F54" i="39"/>
  <c r="E54" i="39"/>
  <c r="D54" i="39"/>
  <c r="H54" i="38"/>
  <c r="G54" i="38"/>
  <c r="F54" i="38"/>
  <c r="E54" i="38"/>
  <c r="D54" i="38"/>
  <c r="H54" i="37"/>
  <c r="G54" i="37"/>
  <c r="F54" i="37"/>
  <c r="E54" i="37"/>
  <c r="D54" i="37"/>
  <c r="H54" i="36"/>
  <c r="G54" i="36"/>
  <c r="F54" i="36"/>
  <c r="E54" i="36"/>
  <c r="D54" i="36"/>
  <c r="H54" i="35"/>
  <c r="G54" i="35"/>
  <c r="F54" i="35"/>
  <c r="E54" i="35"/>
  <c r="D54" i="35"/>
  <c r="H54" i="26"/>
  <c r="G54" i="26"/>
  <c r="F54" i="26"/>
  <c r="E54" i="26"/>
  <c r="D54" i="26"/>
  <c r="H54" i="34"/>
  <c r="G54" i="34"/>
  <c r="F54" i="34"/>
  <c r="E54" i="34"/>
  <c r="D54" i="34"/>
  <c r="H54" i="33"/>
  <c r="G54" i="33"/>
  <c r="F54" i="33"/>
  <c r="E54" i="33"/>
  <c r="D54" i="33"/>
  <c r="H54" i="32"/>
  <c r="G54" i="32"/>
  <c r="F54" i="32"/>
  <c r="E54" i="32"/>
  <c r="D54" i="32"/>
  <c r="D54" i="31"/>
  <c r="E54" i="31"/>
  <c r="F54" i="31"/>
  <c r="G54" i="31"/>
  <c r="H54" i="31"/>
  <c r="D13" i="8"/>
  <c r="E17" i="4" s="1"/>
  <c r="K54" i="42"/>
  <c r="C6" i="3"/>
  <c r="C4" i="40" s="1"/>
  <c r="I26" i="34" l="1"/>
  <c r="I27" i="34"/>
  <c r="I25" i="34"/>
  <c r="I26" i="33"/>
  <c r="I27" i="33"/>
  <c r="I25" i="33"/>
  <c r="I26" i="32"/>
  <c r="I27" i="32"/>
  <c r="I25" i="32"/>
  <c r="I26" i="31"/>
  <c r="I27" i="31"/>
  <c r="I25" i="31"/>
  <c r="I30" i="26"/>
  <c r="I49" i="26" s="1"/>
  <c r="I30" i="35"/>
  <c r="I49" i="35" s="1"/>
  <c r="I30" i="36"/>
  <c r="I49" i="36" s="1"/>
  <c r="I30" i="37"/>
  <c r="I49" i="37" s="1"/>
  <c r="I30" i="38"/>
  <c r="I49" i="38" s="1"/>
  <c r="I30" i="39"/>
  <c r="I49" i="39" s="1"/>
  <c r="I53" i="39"/>
  <c r="I51" i="39"/>
  <c r="R56" i="40" s="1"/>
  <c r="I50" i="39"/>
  <c r="I52" i="39"/>
  <c r="I53" i="38"/>
  <c r="I51" i="38"/>
  <c r="R51" i="40" s="1"/>
  <c r="I50" i="38"/>
  <c r="I52" i="38"/>
  <c r="I53" i="37"/>
  <c r="I51" i="37"/>
  <c r="R46" i="40" s="1"/>
  <c r="I50" i="37"/>
  <c r="I52" i="37"/>
  <c r="I53" i="36"/>
  <c r="I51" i="36"/>
  <c r="R41" i="40" s="1"/>
  <c r="I50" i="36"/>
  <c r="I52" i="36"/>
  <c r="I53" i="35"/>
  <c r="I51" i="35"/>
  <c r="R36" i="40" s="1"/>
  <c r="I50" i="35"/>
  <c r="I52" i="35"/>
  <c r="I53" i="26"/>
  <c r="I51" i="26"/>
  <c r="R31" i="40" s="1"/>
  <c r="I50" i="26"/>
  <c r="I52" i="26"/>
  <c r="H29" i="8"/>
  <c r="I18" i="4" s="1"/>
  <c r="G29" i="8"/>
  <c r="H18" i="4" s="1"/>
  <c r="F29" i="8"/>
  <c r="G18" i="4" s="1"/>
  <c r="E29" i="8"/>
  <c r="F18" i="4" s="1"/>
  <c r="D29" i="8"/>
  <c r="E18" i="4" s="1"/>
  <c r="I28" i="8"/>
  <c r="I27" i="8"/>
  <c r="I26" i="8"/>
  <c r="I25" i="8"/>
  <c r="I24" i="8"/>
  <c r="I53" i="34"/>
  <c r="I51" i="34"/>
  <c r="R26" i="40" s="1"/>
  <c r="I50" i="34"/>
  <c r="I52" i="34"/>
  <c r="I49" i="34"/>
  <c r="R22" i="40"/>
  <c r="R21" i="40"/>
  <c r="I49" i="33"/>
  <c r="I49" i="32"/>
  <c r="I49" i="31"/>
  <c r="I49" i="3"/>
  <c r="G6" i="39"/>
  <c r="D6" i="39"/>
  <c r="C6" i="39"/>
  <c r="C54" i="40" s="1"/>
  <c r="B6" i="39"/>
  <c r="G6" i="38"/>
  <c r="D6" i="38"/>
  <c r="K6" i="38" s="1"/>
  <c r="C6" i="38"/>
  <c r="C49" i="40" s="1"/>
  <c r="B6" i="38"/>
  <c r="G6" i="37"/>
  <c r="D6" i="37"/>
  <c r="C6" i="37"/>
  <c r="C44" i="40" s="1"/>
  <c r="B6" i="37"/>
  <c r="G6" i="36"/>
  <c r="D6" i="36"/>
  <c r="C6" i="36"/>
  <c r="C39" i="40" s="1"/>
  <c r="B6" i="36"/>
  <c r="G6" i="35"/>
  <c r="D6" i="35"/>
  <c r="C6" i="35"/>
  <c r="C34" i="40" s="1"/>
  <c r="B6" i="35"/>
  <c r="G6" i="26"/>
  <c r="D6" i="26"/>
  <c r="K6" i="26" s="1"/>
  <c r="C6" i="26"/>
  <c r="C29" i="40" s="1"/>
  <c r="B6" i="26"/>
  <c r="G6" i="34"/>
  <c r="D6" i="34"/>
  <c r="K5" i="34" s="1"/>
  <c r="C6" i="34"/>
  <c r="C24" i="40" s="1"/>
  <c r="B6" i="34"/>
  <c r="G6" i="33"/>
  <c r="D6" i="33"/>
  <c r="D19" i="40" s="1"/>
  <c r="K18" i="40" s="1"/>
  <c r="K19" i="40" s="1"/>
  <c r="K20" i="40" s="1"/>
  <c r="K21" i="40" s="1"/>
  <c r="K22" i="40" s="1"/>
  <c r="C6" i="33"/>
  <c r="C19" i="40" s="1"/>
  <c r="B6" i="33"/>
  <c r="G6" i="32"/>
  <c r="D6" i="32"/>
  <c r="C6" i="32"/>
  <c r="C14" i="40" s="1"/>
  <c r="B6" i="32"/>
  <c r="G6" i="31"/>
  <c r="D6" i="31"/>
  <c r="D9" i="40" s="1"/>
  <c r="K8" i="40" s="1"/>
  <c r="K9" i="40" s="1"/>
  <c r="K10" i="40" s="1"/>
  <c r="K11" i="40" s="1"/>
  <c r="K12" i="40" s="1"/>
  <c r="C6" i="31"/>
  <c r="C9" i="40" s="1"/>
  <c r="B6" i="31"/>
  <c r="G6" i="3"/>
  <c r="H43" i="39"/>
  <c r="G43" i="39"/>
  <c r="F43" i="39"/>
  <c r="E43" i="39"/>
  <c r="D43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H28" i="39"/>
  <c r="G28" i="39"/>
  <c r="F28" i="39"/>
  <c r="E28" i="39"/>
  <c r="D28" i="39"/>
  <c r="I27" i="39"/>
  <c r="I26" i="39"/>
  <c r="I25" i="39"/>
  <c r="H22" i="39"/>
  <c r="G22" i="39"/>
  <c r="G45" i="39" s="1"/>
  <c r="F22" i="39"/>
  <c r="E22" i="39"/>
  <c r="D22" i="39"/>
  <c r="I21" i="39"/>
  <c r="I20" i="39"/>
  <c r="I19" i="39"/>
  <c r="I18" i="39"/>
  <c r="I17" i="39"/>
  <c r="I16" i="39"/>
  <c r="I15" i="39"/>
  <c r="I14" i="39"/>
  <c r="I13" i="39"/>
  <c r="H10" i="39"/>
  <c r="G10" i="39"/>
  <c r="G24" i="39" s="1"/>
  <c r="G30" i="39" s="1"/>
  <c r="G49" i="39" s="1"/>
  <c r="F10" i="39"/>
  <c r="F24" i="39" s="1"/>
  <c r="F30" i="39" s="1"/>
  <c r="F49" i="39" s="1"/>
  <c r="E10" i="39"/>
  <c r="E24" i="39" s="1"/>
  <c r="E30" i="39" s="1"/>
  <c r="E49" i="39" s="1"/>
  <c r="D10" i="39"/>
  <c r="D24" i="39" s="1"/>
  <c r="D30" i="39" s="1"/>
  <c r="D49" i="39" s="1"/>
  <c r="H43" i="38"/>
  <c r="G43" i="38"/>
  <c r="F43" i="38"/>
  <c r="E43" i="38"/>
  <c r="D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H28" i="38"/>
  <c r="G28" i="38"/>
  <c r="F28" i="38"/>
  <c r="E28" i="38"/>
  <c r="D28" i="38"/>
  <c r="I27" i="38"/>
  <c r="I26" i="38"/>
  <c r="I25" i="38"/>
  <c r="H22" i="38"/>
  <c r="G22" i="38"/>
  <c r="F22" i="38"/>
  <c r="E22" i="38"/>
  <c r="E45" i="38" s="1"/>
  <c r="D22" i="38"/>
  <c r="I21" i="38"/>
  <c r="I20" i="38"/>
  <c r="I19" i="38"/>
  <c r="I18" i="38"/>
  <c r="I17" i="38"/>
  <c r="I16" i="38"/>
  <c r="I15" i="38"/>
  <c r="I14" i="38"/>
  <c r="I13" i="38"/>
  <c r="H10" i="38"/>
  <c r="G10" i="38"/>
  <c r="G24" i="38" s="1"/>
  <c r="G30" i="38" s="1"/>
  <c r="G49" i="38" s="1"/>
  <c r="F10" i="38"/>
  <c r="F24" i="38" s="1"/>
  <c r="F30" i="38" s="1"/>
  <c r="F49" i="38" s="1"/>
  <c r="E10" i="38"/>
  <c r="E24" i="38" s="1"/>
  <c r="E30" i="38" s="1"/>
  <c r="E49" i="38" s="1"/>
  <c r="D10" i="38"/>
  <c r="D24" i="38" s="1"/>
  <c r="D30" i="38" s="1"/>
  <c r="D49" i="38" s="1"/>
  <c r="H43" i="37"/>
  <c r="G43" i="37"/>
  <c r="F43" i="37"/>
  <c r="E43" i="37"/>
  <c r="D43" i="37"/>
  <c r="I42" i="37"/>
  <c r="I41" i="37"/>
  <c r="I40" i="37"/>
  <c r="I39" i="37"/>
  <c r="I38" i="37"/>
  <c r="I37" i="37"/>
  <c r="I36" i="37"/>
  <c r="I35" i="37"/>
  <c r="I34" i="37"/>
  <c r="I33" i="37"/>
  <c r="I32" i="37"/>
  <c r="I31" i="37"/>
  <c r="H28" i="37"/>
  <c r="G28" i="37"/>
  <c r="F28" i="37"/>
  <c r="E28" i="37"/>
  <c r="D28" i="37"/>
  <c r="I27" i="37"/>
  <c r="I26" i="37"/>
  <c r="I25" i="37"/>
  <c r="E45" i="37"/>
  <c r="I21" i="37"/>
  <c r="I20" i="37"/>
  <c r="I19" i="37"/>
  <c r="I18" i="37"/>
  <c r="I17" i="37"/>
  <c r="I16" i="37"/>
  <c r="I15" i="37"/>
  <c r="I14" i="37"/>
  <c r="I13" i="37"/>
  <c r="H10" i="37"/>
  <c r="G10" i="37"/>
  <c r="G24" i="37" s="1"/>
  <c r="G30" i="37" s="1"/>
  <c r="G49" i="37" s="1"/>
  <c r="F10" i="37"/>
  <c r="F24" i="37" s="1"/>
  <c r="F30" i="37" s="1"/>
  <c r="F49" i="37" s="1"/>
  <c r="E10" i="37"/>
  <c r="E24" i="37" s="1"/>
  <c r="E30" i="37" s="1"/>
  <c r="E49" i="37" s="1"/>
  <c r="D10" i="37"/>
  <c r="D24" i="37" s="1"/>
  <c r="D30" i="37" s="1"/>
  <c r="D49" i="37" s="1"/>
  <c r="H43" i="36"/>
  <c r="G43" i="36"/>
  <c r="F43" i="36"/>
  <c r="E43" i="36"/>
  <c r="D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H28" i="36"/>
  <c r="G28" i="36"/>
  <c r="F28" i="36"/>
  <c r="E28" i="36"/>
  <c r="D28" i="36"/>
  <c r="I27" i="36"/>
  <c r="I26" i="36"/>
  <c r="I25" i="36"/>
  <c r="H22" i="36"/>
  <c r="G22" i="36"/>
  <c r="F22" i="36"/>
  <c r="E22" i="36"/>
  <c r="E45" i="36" s="1"/>
  <c r="D22" i="36"/>
  <c r="I21" i="36"/>
  <c r="I20" i="36"/>
  <c r="I19" i="36"/>
  <c r="I18" i="36"/>
  <c r="I17" i="36"/>
  <c r="I16" i="36"/>
  <c r="I15" i="36"/>
  <c r="I14" i="36"/>
  <c r="I13" i="36"/>
  <c r="H10" i="36"/>
  <c r="G10" i="36"/>
  <c r="G24" i="36" s="1"/>
  <c r="G30" i="36" s="1"/>
  <c r="G49" i="36" s="1"/>
  <c r="F10" i="36"/>
  <c r="F24" i="36" s="1"/>
  <c r="F30" i="36" s="1"/>
  <c r="F49" i="36" s="1"/>
  <c r="E10" i="36"/>
  <c r="E24" i="36" s="1"/>
  <c r="E30" i="36" s="1"/>
  <c r="E49" i="36" s="1"/>
  <c r="D10" i="36"/>
  <c r="D24" i="36" s="1"/>
  <c r="D30" i="36" s="1"/>
  <c r="D49" i="36" s="1"/>
  <c r="H43" i="35"/>
  <c r="G43" i="35"/>
  <c r="F43" i="35"/>
  <c r="E43" i="35"/>
  <c r="D43" i="35"/>
  <c r="I42" i="35"/>
  <c r="I41" i="35"/>
  <c r="I40" i="35"/>
  <c r="I39" i="35"/>
  <c r="I38" i="35"/>
  <c r="I37" i="35"/>
  <c r="I36" i="35"/>
  <c r="I35" i="35"/>
  <c r="I34" i="35"/>
  <c r="I33" i="35"/>
  <c r="I32" i="35"/>
  <c r="I31" i="35"/>
  <c r="H28" i="35"/>
  <c r="G28" i="35"/>
  <c r="F28" i="35"/>
  <c r="E28" i="35"/>
  <c r="D28" i="35"/>
  <c r="I27" i="35"/>
  <c r="I26" i="35"/>
  <c r="I25" i="35"/>
  <c r="H22" i="35"/>
  <c r="G22" i="35"/>
  <c r="F22" i="35"/>
  <c r="E22" i="35"/>
  <c r="D22" i="35"/>
  <c r="I21" i="35"/>
  <c r="I20" i="35"/>
  <c r="I19" i="35"/>
  <c r="I18" i="35"/>
  <c r="I17" i="35"/>
  <c r="I16" i="35"/>
  <c r="I15" i="35"/>
  <c r="I14" i="35"/>
  <c r="I13" i="35"/>
  <c r="H10" i="35"/>
  <c r="G10" i="35"/>
  <c r="G24" i="35" s="1"/>
  <c r="G30" i="35" s="1"/>
  <c r="G49" i="35" s="1"/>
  <c r="F10" i="35"/>
  <c r="F24" i="35" s="1"/>
  <c r="F30" i="35" s="1"/>
  <c r="F49" i="35" s="1"/>
  <c r="E10" i="35"/>
  <c r="E24" i="35" s="1"/>
  <c r="E30" i="35" s="1"/>
  <c r="E49" i="35" s="1"/>
  <c r="D10" i="35"/>
  <c r="D24" i="35" s="1"/>
  <c r="D30" i="35" s="1"/>
  <c r="D49" i="35" s="1"/>
  <c r="H43" i="34"/>
  <c r="G43" i="34"/>
  <c r="F43" i="34"/>
  <c r="E43" i="34"/>
  <c r="D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H28" i="34"/>
  <c r="G28" i="34"/>
  <c r="F28" i="34"/>
  <c r="E28" i="34"/>
  <c r="D28" i="34"/>
  <c r="H22" i="34"/>
  <c r="F22" i="34"/>
  <c r="E22" i="34"/>
  <c r="D22" i="34"/>
  <c r="D45" i="34" s="1"/>
  <c r="I21" i="34"/>
  <c r="G22" i="34"/>
  <c r="I19" i="34"/>
  <c r="I18" i="34"/>
  <c r="I17" i="34"/>
  <c r="I16" i="34"/>
  <c r="I15" i="34"/>
  <c r="I14" i="34"/>
  <c r="I13" i="34"/>
  <c r="H10" i="34"/>
  <c r="H24" i="34" s="1"/>
  <c r="H30" i="34" s="1"/>
  <c r="H49" i="34" s="1"/>
  <c r="G10" i="34"/>
  <c r="G24" i="34" s="1"/>
  <c r="G30" i="34" s="1"/>
  <c r="G49" i="34" s="1"/>
  <c r="F10" i="34"/>
  <c r="F24" i="34" s="1"/>
  <c r="F30" i="34" s="1"/>
  <c r="F49" i="34" s="1"/>
  <c r="E10" i="34"/>
  <c r="E24" i="34" s="1"/>
  <c r="E30" i="34" s="1"/>
  <c r="E49" i="34" s="1"/>
  <c r="D10" i="34"/>
  <c r="D24" i="34" s="1"/>
  <c r="D30" i="34" s="1"/>
  <c r="D49" i="34" s="1"/>
  <c r="H43" i="33"/>
  <c r="G43" i="33"/>
  <c r="F43" i="33"/>
  <c r="E43" i="33"/>
  <c r="D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H28" i="33"/>
  <c r="G28" i="33"/>
  <c r="F28" i="33"/>
  <c r="E28" i="33"/>
  <c r="D28" i="33"/>
  <c r="H22" i="33"/>
  <c r="F22" i="33"/>
  <c r="E22" i="33"/>
  <c r="D22" i="33"/>
  <c r="I21" i="33"/>
  <c r="G22" i="33"/>
  <c r="I19" i="33"/>
  <c r="I18" i="33"/>
  <c r="I17" i="33"/>
  <c r="I16" i="33"/>
  <c r="I15" i="33"/>
  <c r="I14" i="33"/>
  <c r="I13" i="33"/>
  <c r="H10" i="33"/>
  <c r="H24" i="33" s="1"/>
  <c r="H30" i="33" s="1"/>
  <c r="H49" i="33" s="1"/>
  <c r="G10" i="33"/>
  <c r="G24" i="33" s="1"/>
  <c r="G30" i="33" s="1"/>
  <c r="G49" i="33" s="1"/>
  <c r="F10" i="33"/>
  <c r="F24" i="33" s="1"/>
  <c r="F30" i="33" s="1"/>
  <c r="F49" i="33" s="1"/>
  <c r="E10" i="33"/>
  <c r="E24" i="33" s="1"/>
  <c r="E30" i="33" s="1"/>
  <c r="E49" i="33" s="1"/>
  <c r="D10" i="33"/>
  <c r="D24" i="33" s="1"/>
  <c r="D30" i="33" s="1"/>
  <c r="D49" i="33" s="1"/>
  <c r="H43" i="32"/>
  <c r="G43" i="32"/>
  <c r="F43" i="32"/>
  <c r="E43" i="32"/>
  <c r="D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H28" i="32"/>
  <c r="G28" i="32"/>
  <c r="F28" i="32"/>
  <c r="E28" i="32"/>
  <c r="D28" i="32"/>
  <c r="H22" i="32"/>
  <c r="F22" i="32"/>
  <c r="E22" i="32"/>
  <c r="D22" i="32"/>
  <c r="I21" i="32"/>
  <c r="I20" i="32"/>
  <c r="I19" i="32"/>
  <c r="I18" i="32"/>
  <c r="I17" i="32"/>
  <c r="I16" i="32"/>
  <c r="I15" i="32"/>
  <c r="I14" i="32"/>
  <c r="I13" i="32"/>
  <c r="H10" i="32"/>
  <c r="H24" i="32" s="1"/>
  <c r="H30" i="32" s="1"/>
  <c r="H49" i="32" s="1"/>
  <c r="G10" i="32"/>
  <c r="G24" i="32" s="1"/>
  <c r="G30" i="32" s="1"/>
  <c r="G49" i="32" s="1"/>
  <c r="F10" i="32"/>
  <c r="F24" i="32" s="1"/>
  <c r="F30" i="32" s="1"/>
  <c r="F49" i="32" s="1"/>
  <c r="E10" i="32"/>
  <c r="E24" i="32" s="1"/>
  <c r="E30" i="32" s="1"/>
  <c r="E49" i="32" s="1"/>
  <c r="D10" i="32"/>
  <c r="D24" i="32" s="1"/>
  <c r="D30" i="32" s="1"/>
  <c r="D49" i="32" s="1"/>
  <c r="H43" i="31"/>
  <c r="G43" i="31"/>
  <c r="F43" i="31"/>
  <c r="E43" i="31"/>
  <c r="D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H28" i="31"/>
  <c r="G28" i="31"/>
  <c r="F28" i="31"/>
  <c r="E28" i="31"/>
  <c r="D28" i="31"/>
  <c r="H22" i="31"/>
  <c r="F22" i="31"/>
  <c r="E22" i="31"/>
  <c r="D22" i="31"/>
  <c r="I21" i="31"/>
  <c r="G22" i="31"/>
  <c r="I19" i="31"/>
  <c r="I18" i="31"/>
  <c r="I17" i="31"/>
  <c r="I16" i="31"/>
  <c r="I15" i="31"/>
  <c r="I14" i="31"/>
  <c r="H10" i="31"/>
  <c r="H24" i="31" s="1"/>
  <c r="H30" i="31" s="1"/>
  <c r="H49" i="31" s="1"/>
  <c r="G10" i="31"/>
  <c r="G24" i="31" s="1"/>
  <c r="G30" i="31" s="1"/>
  <c r="G49" i="31" s="1"/>
  <c r="F10" i="31"/>
  <c r="F24" i="31" s="1"/>
  <c r="F30" i="31" s="1"/>
  <c r="F49" i="31" s="1"/>
  <c r="E10" i="31"/>
  <c r="E24" i="31" s="1"/>
  <c r="E30" i="31" s="1"/>
  <c r="E49" i="31" s="1"/>
  <c r="D10" i="31"/>
  <c r="D24" i="31" s="1"/>
  <c r="D30" i="31" s="1"/>
  <c r="D49" i="31" s="1"/>
  <c r="F13" i="8"/>
  <c r="G17" i="4" s="1"/>
  <c r="G13" i="8"/>
  <c r="H17" i="4" s="1"/>
  <c r="H13" i="8"/>
  <c r="I17" i="4" s="1"/>
  <c r="E6" i="8"/>
  <c r="E22" i="8" s="1"/>
  <c r="F6" i="8"/>
  <c r="F22" i="8" s="1"/>
  <c r="G6" i="8"/>
  <c r="G22" i="8" s="1"/>
  <c r="H6" i="8"/>
  <c r="H22" i="8" s="1"/>
  <c r="D6" i="8"/>
  <c r="D22" i="8" s="1"/>
  <c r="I10" i="8"/>
  <c r="I11" i="8"/>
  <c r="I12" i="8"/>
  <c r="I32" i="26"/>
  <c r="I33" i="26"/>
  <c r="I34" i="26"/>
  <c r="I35" i="26"/>
  <c r="I36" i="26"/>
  <c r="I37" i="26"/>
  <c r="I38" i="26"/>
  <c r="I39" i="26"/>
  <c r="I40" i="26"/>
  <c r="I41" i="26"/>
  <c r="I42" i="26"/>
  <c r="I31" i="26"/>
  <c r="H43" i="26"/>
  <c r="I26" i="26"/>
  <c r="I27" i="26"/>
  <c r="I25" i="26"/>
  <c r="H28" i="26"/>
  <c r="D28" i="26"/>
  <c r="H22" i="26"/>
  <c r="I14" i="26"/>
  <c r="I15" i="26"/>
  <c r="I16" i="26"/>
  <c r="I17" i="26"/>
  <c r="I18" i="26"/>
  <c r="I19" i="26"/>
  <c r="I20" i="26"/>
  <c r="I21" i="26"/>
  <c r="I13" i="26"/>
  <c r="H10" i="26"/>
  <c r="H24" i="26" s="1"/>
  <c r="H30" i="26" s="1"/>
  <c r="I32" i="3"/>
  <c r="I33" i="3"/>
  <c r="I34" i="3"/>
  <c r="I35" i="3"/>
  <c r="I36" i="3"/>
  <c r="I37" i="3"/>
  <c r="I38" i="3"/>
  <c r="I39" i="3"/>
  <c r="I40" i="3"/>
  <c r="I41" i="3"/>
  <c r="I42" i="3"/>
  <c r="I31" i="3"/>
  <c r="H43" i="3"/>
  <c r="H10" i="3"/>
  <c r="H24" i="3" s="1"/>
  <c r="H30" i="3" s="1"/>
  <c r="H49" i="3" s="1"/>
  <c r="H28" i="3"/>
  <c r="D28" i="3"/>
  <c r="I14" i="3"/>
  <c r="I15" i="3"/>
  <c r="I16" i="3"/>
  <c r="I17" i="3"/>
  <c r="I18" i="3"/>
  <c r="I19" i="3"/>
  <c r="I21" i="3"/>
  <c r="H22" i="3"/>
  <c r="E22" i="26"/>
  <c r="F22" i="26"/>
  <c r="G22" i="26"/>
  <c r="D22" i="26"/>
  <c r="F22" i="3"/>
  <c r="I20" i="3"/>
  <c r="E22" i="3"/>
  <c r="D22" i="3"/>
  <c r="G10" i="26"/>
  <c r="G24" i="26" s="1"/>
  <c r="G30" i="26" s="1"/>
  <c r="G49" i="26" s="1"/>
  <c r="F10" i="26"/>
  <c r="F24" i="26" s="1"/>
  <c r="F30" i="26" s="1"/>
  <c r="F49" i="26" s="1"/>
  <c r="E10" i="26"/>
  <c r="E24" i="26" s="1"/>
  <c r="E30" i="26" s="1"/>
  <c r="E49" i="26" s="1"/>
  <c r="D10" i="26"/>
  <c r="D24" i="26" s="1"/>
  <c r="D30" i="26" s="1"/>
  <c r="D49" i="26" s="1"/>
  <c r="G10" i="3"/>
  <c r="G24" i="3" s="1"/>
  <c r="G30" i="3" s="1"/>
  <c r="G49" i="3" s="1"/>
  <c r="F10" i="3"/>
  <c r="F24" i="3" s="1"/>
  <c r="F30" i="3" s="1"/>
  <c r="F49" i="3" s="1"/>
  <c r="E10" i="3"/>
  <c r="E24" i="3" s="1"/>
  <c r="E30" i="3" s="1"/>
  <c r="E49" i="3" s="1"/>
  <c r="D10" i="3"/>
  <c r="D24" i="3" s="1"/>
  <c r="D30" i="3" s="1"/>
  <c r="D49" i="3" s="1"/>
  <c r="F14" i="4"/>
  <c r="F21" i="4" s="1"/>
  <c r="G14" i="4"/>
  <c r="G21" i="4" s="1"/>
  <c r="H14" i="4"/>
  <c r="H21" i="4" s="1"/>
  <c r="E14" i="4"/>
  <c r="E21" i="4" s="1"/>
  <c r="K6" i="32" l="1"/>
  <c r="D14" i="40"/>
  <c r="K13" i="40" s="1"/>
  <c r="K14" i="40" s="1"/>
  <c r="K15" i="40" s="1"/>
  <c r="K16" i="40" s="1"/>
  <c r="K17" i="40" s="1"/>
  <c r="F45" i="36"/>
  <c r="F45" i="35"/>
  <c r="I43" i="36"/>
  <c r="I28" i="36"/>
  <c r="F45" i="38"/>
  <c r="D45" i="37"/>
  <c r="H45" i="26"/>
  <c r="H45" i="34"/>
  <c r="I54" i="32"/>
  <c r="I54" i="31"/>
  <c r="I28" i="33"/>
  <c r="E45" i="33"/>
  <c r="F19" i="40" s="1"/>
  <c r="I54" i="33"/>
  <c r="I54" i="34"/>
  <c r="I54" i="26"/>
  <c r="I54" i="35"/>
  <c r="I54" i="36"/>
  <c r="I54" i="37"/>
  <c r="I54" i="38"/>
  <c r="I54" i="39"/>
  <c r="K54" i="39" s="1"/>
  <c r="F45" i="39"/>
  <c r="F45" i="37"/>
  <c r="H45" i="37"/>
  <c r="I28" i="37"/>
  <c r="I22" i="36"/>
  <c r="D45" i="35"/>
  <c r="H45" i="35"/>
  <c r="H49" i="26"/>
  <c r="E45" i="34"/>
  <c r="F45" i="34"/>
  <c r="I28" i="32"/>
  <c r="I43" i="32"/>
  <c r="J18" i="4"/>
  <c r="I29" i="8"/>
  <c r="F45" i="33"/>
  <c r="G19" i="40" s="1"/>
  <c r="F45" i="32"/>
  <c r="G14" i="40" s="1"/>
  <c r="E45" i="32"/>
  <c r="F14" i="40" s="1"/>
  <c r="K6" i="36"/>
  <c r="K5" i="36"/>
  <c r="K5" i="37"/>
  <c r="K5" i="32"/>
  <c r="K6" i="37"/>
  <c r="K5" i="38"/>
  <c r="K5" i="33"/>
  <c r="K5" i="35"/>
  <c r="K6" i="35"/>
  <c r="I28" i="31"/>
  <c r="K5" i="26"/>
  <c r="K6" i="34"/>
  <c r="K6" i="33"/>
  <c r="K5" i="31"/>
  <c r="K6" i="31"/>
  <c r="K5" i="39"/>
  <c r="K6" i="39"/>
  <c r="K5" i="3"/>
  <c r="K6" i="3"/>
  <c r="G22" i="4"/>
  <c r="H22" i="4"/>
  <c r="I22" i="4"/>
  <c r="E22" i="4"/>
  <c r="D45" i="39"/>
  <c r="H45" i="39"/>
  <c r="F22" i="4"/>
  <c r="H45" i="33"/>
  <c r="I22" i="39"/>
  <c r="E45" i="39"/>
  <c r="I28" i="39"/>
  <c r="I43" i="39"/>
  <c r="G45" i="38"/>
  <c r="D45" i="38"/>
  <c r="H45" i="38"/>
  <c r="I22" i="38"/>
  <c r="I28" i="38"/>
  <c r="I43" i="38"/>
  <c r="I22" i="37"/>
  <c r="I43" i="37"/>
  <c r="G45" i="37"/>
  <c r="G45" i="36"/>
  <c r="D45" i="36"/>
  <c r="H45" i="36"/>
  <c r="G45" i="35"/>
  <c r="I22" i="35"/>
  <c r="E45" i="35"/>
  <c r="I28" i="35"/>
  <c r="I43" i="35"/>
  <c r="I28" i="34"/>
  <c r="I43" i="34"/>
  <c r="G45" i="34"/>
  <c r="D45" i="33"/>
  <c r="E19" i="40" s="1"/>
  <c r="G45" i="33"/>
  <c r="I43" i="33"/>
  <c r="H45" i="32"/>
  <c r="I22" i="32"/>
  <c r="D45" i="32"/>
  <c r="E14" i="40" s="1"/>
  <c r="D45" i="31"/>
  <c r="E9" i="40" s="1"/>
  <c r="I43" i="31"/>
  <c r="G45" i="31"/>
  <c r="H9" i="40" s="1"/>
  <c r="H45" i="3"/>
  <c r="I4" i="40" s="1"/>
  <c r="F45" i="31"/>
  <c r="G9" i="40" s="1"/>
  <c r="E45" i="31"/>
  <c r="F9" i="40" s="1"/>
  <c r="H45" i="31"/>
  <c r="I9" i="40" s="1"/>
  <c r="H24" i="39"/>
  <c r="H30" i="39" s="1"/>
  <c r="H49" i="39" s="1"/>
  <c r="H24" i="38"/>
  <c r="H30" i="38" s="1"/>
  <c r="H49" i="38" s="1"/>
  <c r="H24" i="37"/>
  <c r="H30" i="37" s="1"/>
  <c r="H49" i="37" s="1"/>
  <c r="H24" i="36"/>
  <c r="H30" i="36" s="1"/>
  <c r="H49" i="36" s="1"/>
  <c r="H24" i="35"/>
  <c r="H30" i="35" s="1"/>
  <c r="H49" i="35" s="1"/>
  <c r="I20" i="34"/>
  <c r="I22" i="34" s="1"/>
  <c r="I20" i="33"/>
  <c r="I22" i="33" s="1"/>
  <c r="G22" i="32"/>
  <c r="G45" i="32" s="1"/>
  <c r="I20" i="31"/>
  <c r="I22" i="31" s="1"/>
  <c r="I13" i="8"/>
  <c r="I22" i="26"/>
  <c r="I43" i="26"/>
  <c r="I28" i="26"/>
  <c r="G22" i="3"/>
  <c r="G43" i="26"/>
  <c r="F43" i="26"/>
  <c r="E43" i="26"/>
  <c r="D43" i="26"/>
  <c r="D45" i="26" s="1"/>
  <c r="G28" i="26"/>
  <c r="F28" i="26"/>
  <c r="E28" i="26"/>
  <c r="I26" i="3"/>
  <c r="I27" i="3"/>
  <c r="I25" i="3"/>
  <c r="E28" i="3"/>
  <c r="F28" i="3"/>
  <c r="G28" i="3"/>
  <c r="F43" i="3"/>
  <c r="G43" i="3"/>
  <c r="E43" i="3"/>
  <c r="D43" i="3"/>
  <c r="D45" i="3" s="1"/>
  <c r="E4" i="40" s="1"/>
  <c r="E45" i="26" l="1"/>
  <c r="I45" i="36"/>
  <c r="K54" i="36"/>
  <c r="I45" i="38"/>
  <c r="F45" i="26"/>
  <c r="I45" i="32"/>
  <c r="G9" i="4"/>
  <c r="E9" i="4"/>
  <c r="F45" i="3"/>
  <c r="G4" i="40" s="1"/>
  <c r="J22" i="4"/>
  <c r="I45" i="33"/>
  <c r="J19" i="40" s="1"/>
  <c r="G45" i="26"/>
  <c r="I45" i="34"/>
  <c r="H54" i="3"/>
  <c r="I23" i="4"/>
  <c r="I24" i="4" s="1"/>
  <c r="I9" i="4" s="1"/>
  <c r="I45" i="39"/>
  <c r="I45" i="37"/>
  <c r="I45" i="35"/>
  <c r="I45" i="31"/>
  <c r="J9" i="40" s="1"/>
  <c r="E45" i="3"/>
  <c r="F4" i="40" s="1"/>
  <c r="G45" i="3"/>
  <c r="H4" i="40" s="1"/>
  <c r="I45" i="26"/>
  <c r="I28" i="3"/>
  <c r="J54" i="32" l="1"/>
  <c r="E16" i="4" s="1"/>
  <c r="J14" i="40"/>
  <c r="K54" i="38"/>
  <c r="G10" i="4"/>
  <c r="G11" i="4" s="1"/>
  <c r="K54" i="37"/>
  <c r="K54" i="35"/>
  <c r="K54" i="33"/>
  <c r="K54" i="26"/>
  <c r="G16" i="4"/>
  <c r="E10" i="4"/>
  <c r="E11" i="4" s="1"/>
  <c r="K54" i="34"/>
  <c r="J54" i="31"/>
  <c r="G15" i="4"/>
  <c r="I16" i="4"/>
  <c r="G23" i="4"/>
  <c r="E15" i="4"/>
  <c r="R7" i="40"/>
  <c r="I10" i="4"/>
  <c r="I11" i="4" s="1"/>
  <c r="H9" i="4"/>
  <c r="H10" i="4" s="1"/>
  <c r="H11" i="4" s="1"/>
  <c r="F9" i="4"/>
  <c r="F10" i="4" s="1"/>
  <c r="I15" i="4"/>
  <c r="H16" i="4"/>
  <c r="H15" i="4"/>
  <c r="F16" i="4"/>
  <c r="F15" i="4"/>
  <c r="H23" i="4"/>
  <c r="H24" i="4" s="1"/>
  <c r="F23" i="4"/>
  <c r="E23" i="4"/>
  <c r="E13" i="8"/>
  <c r="E19" i="4" l="1"/>
  <c r="I54" i="3"/>
  <c r="I19" i="4"/>
  <c r="I28" i="4" s="1"/>
  <c r="J10" i="4"/>
  <c r="J9" i="4"/>
  <c r="G19" i="4"/>
  <c r="F17" i="4"/>
  <c r="J17" i="4" s="1"/>
  <c r="J23" i="4"/>
  <c r="J15" i="4"/>
  <c r="L19" i="4" s="1"/>
  <c r="J16" i="4"/>
  <c r="H19" i="4"/>
  <c r="H28" i="4" s="1"/>
  <c r="F11" i="4"/>
  <c r="L18" i="4" l="1"/>
  <c r="L17" i="4"/>
  <c r="J11" i="4"/>
  <c r="F19" i="4"/>
  <c r="J19" i="4"/>
  <c r="L16" i="4" s="1"/>
  <c r="E24" i="4"/>
  <c r="I43" i="3"/>
  <c r="E28" i="4" l="1"/>
  <c r="I22" i="3"/>
  <c r="I45" i="3" s="1"/>
  <c r="J4" i="40" s="1"/>
  <c r="J54" i="3" l="1"/>
  <c r="G24" i="4"/>
  <c r="G28" i="4" s="1"/>
  <c r="F24" i="4" l="1"/>
  <c r="J24" i="4" s="1"/>
  <c r="J28" i="4" l="1"/>
  <c r="J26" i="4"/>
  <c r="F28" i="4"/>
</calcChain>
</file>

<file path=xl/sharedStrings.xml><?xml version="1.0" encoding="utf-8"?>
<sst xmlns="http://schemas.openxmlformats.org/spreadsheetml/2006/main" count="1918" uniqueCount="229">
  <si>
    <t>Deelnemers</t>
  </si>
  <si>
    <t>Graag in dit tabblad invullen wie de deelnemers zijn en wat de kenmerken zijn van de deelnemers</t>
  </si>
  <si>
    <t>let op: listbox, kies één van de opties</t>
  </si>
  <si>
    <t>Projectcode:</t>
  </si>
  <si>
    <t>LWV26xxx</t>
  </si>
  <si>
    <t>Titel:</t>
  </si>
  <si>
    <t xml:space="preserve"> </t>
  </si>
  <si>
    <t>Deelnemer</t>
  </si>
  <si>
    <t>Naam</t>
  </si>
  <si>
    <t>Type organisatie*</t>
  </si>
  <si>
    <t>kvk nummer**</t>
  </si>
  <si>
    <t>BTW plichtig?</t>
  </si>
  <si>
    <t>methode uurtarief</t>
  </si>
  <si>
    <t>Penvoerder</t>
  </si>
  <si>
    <t>Type organisatie</t>
  </si>
  <si>
    <t>BTW</t>
  </si>
  <si>
    <t>partner 1</t>
  </si>
  <si>
    <t>onderzoeksorganisatie, publiek</t>
  </si>
  <si>
    <t>Integrale Kosten Systematiek</t>
  </si>
  <si>
    <t>kosten inclusief BTW</t>
  </si>
  <si>
    <t>partner 2</t>
  </si>
  <si>
    <t>onderzoeksorganisatie, privaat</t>
  </si>
  <si>
    <t>Loonkosten plus 50%</t>
  </si>
  <si>
    <t>kosten exclusief BTW</t>
  </si>
  <si>
    <t>partner 3</t>
  </si>
  <si>
    <t>innovatieve onderneming</t>
  </si>
  <si>
    <t>vast tarief van € 60</t>
  </si>
  <si>
    <t>partner 4</t>
  </si>
  <si>
    <t>Grote onderneming</t>
  </si>
  <si>
    <t>Uurtarief niet-subsidie ontvangers</t>
  </si>
  <si>
    <t>partner 5</t>
  </si>
  <si>
    <t>MKB (midden en klein bedrijf)</t>
  </si>
  <si>
    <t>partner 6</t>
  </si>
  <si>
    <t>Brancheorganisatie</t>
  </si>
  <si>
    <t>partner 7</t>
  </si>
  <si>
    <t>Overheid</t>
  </si>
  <si>
    <t>partner 8</t>
  </si>
  <si>
    <t>anders, privaat</t>
  </si>
  <si>
    <t>partner 9</t>
  </si>
  <si>
    <t>anders, publiek</t>
  </si>
  <si>
    <t>partner 10</t>
  </si>
  <si>
    <t>partner 11</t>
  </si>
  <si>
    <t>(1=publiek, 2=privaat)</t>
  </si>
  <si>
    <t>partner 12</t>
  </si>
  <si>
    <t>partner 13</t>
  </si>
  <si>
    <t>partner 14</t>
  </si>
  <si>
    <t>BTW plichtig</t>
  </si>
  <si>
    <t>partner 15</t>
  </si>
  <si>
    <t>Ja</t>
  </si>
  <si>
    <t>partner 16</t>
  </si>
  <si>
    <t>Nee</t>
  </si>
  <si>
    <t>partner 17</t>
  </si>
  <si>
    <t>partner 18</t>
  </si>
  <si>
    <t>partner 19</t>
  </si>
  <si>
    <t>partner 20</t>
  </si>
  <si>
    <t>partner 21</t>
  </si>
  <si>
    <t>partner 22</t>
  </si>
  <si>
    <t>partner 23</t>
  </si>
  <si>
    <t>partner 24</t>
  </si>
  <si>
    <t>partner 25</t>
  </si>
  <si>
    <t>partner 26</t>
  </si>
  <si>
    <t>partner 27</t>
  </si>
  <si>
    <t>partner 28</t>
  </si>
  <si>
    <t>partner 29</t>
  </si>
  <si>
    <t>partner 30</t>
  </si>
  <si>
    <t xml:space="preserve">*Voor definities onderzoeksorganisatie en innovatieve onderneming, zie RVO website en KIA-website - veelgestelde vragen: </t>
  </si>
  <si>
    <t>https://www.kia-landbouwwatervoedsel.nl/wp-content/uploads/Q-en-A-pps-call-2024.pdf</t>
  </si>
  <si>
    <t>PPS Innovatie: Definities (rvo.nl)</t>
  </si>
  <si>
    <t>** verplicht in te vullen voor NL bedrijven, voor internationale bedrijven: vul aub je registratienummer in</t>
  </si>
  <si>
    <t>Let op:</t>
  </si>
  <si>
    <t>Alle kosten worden exclusief BTW opgevoerd in deze begroting</t>
  </si>
  <si>
    <r>
      <t xml:space="preserve">Partijen die de BTW niet kunnen verrekenen met de belastingdienst </t>
    </r>
    <r>
      <rPr>
        <sz val="11"/>
        <color theme="1"/>
        <rFont val="Calibri"/>
        <family val="2"/>
      </rPr>
      <t>én PPS toeslag aanvragen</t>
    </r>
  </si>
  <si>
    <t>kunnen bij de definitieve begroting behorend bij de Consortoum Agreement deze BTW alsnog nog opvoeren</t>
  </si>
  <si>
    <t xml:space="preserve">Samenvatting kosten en financiering </t>
  </si>
  <si>
    <t>Deze tabel kunt u kopiëren naar het projectvoorstel.</t>
  </si>
  <si>
    <t>Let op: totale kosten en totale financiering zijn aan elkaar gelijk</t>
  </si>
  <si>
    <r>
      <t xml:space="preserve">Deze tabel vult zich vanuit de andere tabbladen. U hoeft niets in te vullen, </t>
    </r>
    <r>
      <rPr>
        <b/>
        <sz val="11"/>
        <color theme="1"/>
        <rFont val="Calibri"/>
        <family val="2"/>
        <scheme val="minor"/>
      </rPr>
      <t>svp ook niets wijzigen.</t>
    </r>
  </si>
  <si>
    <t>Kosten</t>
  </si>
  <si>
    <t>totaal</t>
  </si>
  <si>
    <t>subsidie aanvrager</t>
  </si>
  <si>
    <t xml:space="preserve">in € </t>
  </si>
  <si>
    <t>ja</t>
  </si>
  <si>
    <t xml:space="preserve">kosten onderzoeksorganisaties </t>
  </si>
  <si>
    <t>nee</t>
  </si>
  <si>
    <t xml:space="preserve">kosten overige partners </t>
  </si>
  <si>
    <t>Totaal kosten</t>
  </si>
  <si>
    <t>Financiering</t>
  </si>
  <si>
    <t>Cofinanciering</t>
  </si>
  <si>
    <t>In kind bijdrage private partners</t>
  </si>
  <si>
    <t xml:space="preserve">In kind bijdrage publieke partners </t>
  </si>
  <si>
    <t>Totaal cofinanciering</t>
  </si>
  <si>
    <t>Gevraagde publieke bijdrage</t>
  </si>
  <si>
    <t xml:space="preserve">gevraagde WR capaciteit/TO2 bijdrage </t>
  </si>
  <si>
    <t>gevraagde PPS subsidie</t>
  </si>
  <si>
    <t>Totaal gevraagde publieke bijdrage</t>
  </si>
  <si>
    <t>Totale cash in het project</t>
  </si>
  <si>
    <t>Totaal financiering</t>
  </si>
  <si>
    <t>Groen: Kosten en opbrengsten zijn aan elkaar gelijk; rood  kosten en opbrengsten zijn niet aan elkaar gelijk. Check in kind of cash</t>
  </si>
  <si>
    <t>kosten</t>
  </si>
  <si>
    <t>publiek/privaat</t>
  </si>
  <si>
    <t>financiering</t>
  </si>
  <si>
    <t>cash</t>
  </si>
  <si>
    <t>PPS toeslag</t>
  </si>
  <si>
    <t>WR capaciteit</t>
  </si>
  <si>
    <t>in kind</t>
  </si>
  <si>
    <t>Uitleg posten Begroting PPS subsidie</t>
  </si>
  <si>
    <t>Algemeen</t>
  </si>
  <si>
    <r>
      <t xml:space="preserve">PPS toeslag wordt uitsluitend verkregen op </t>
    </r>
    <r>
      <rPr>
        <b/>
        <sz val="10"/>
        <rFont val="Verdana"/>
        <family val="2"/>
      </rPr>
      <t>onderzoek</t>
    </r>
    <r>
      <rPr>
        <sz val="10"/>
        <rFont val="Verdana"/>
        <family val="2"/>
      </rPr>
      <t xml:space="preserve"> in een private publieke samenwerking</t>
    </r>
  </si>
  <si>
    <t xml:space="preserve">Voor meer informatie: </t>
  </si>
  <si>
    <t>https://www.rvo.nl/subsidie-en-financieringswijzer/subsidiespelregels/ministeries/ministerie-van-economische-zaken-en-klimaat</t>
  </si>
  <si>
    <t xml:space="preserve">A1a Loonkosten </t>
  </si>
  <si>
    <r>
      <rPr>
        <b/>
        <sz val="10"/>
        <rFont val="Verdana"/>
        <family val="2"/>
      </rPr>
      <t>1. Integrale kostensystematiek</t>
    </r>
    <r>
      <rPr>
        <sz val="10"/>
        <rFont val="Verdana"/>
        <family val="2"/>
      </rPr>
      <t xml:space="preserve"> (artikel 12 van het Kaderbesluit Nationale EZ-subsidies) </t>
    </r>
  </si>
  <si>
    <t xml:space="preserve">    Deze methode is vooral geschikt voor grote organisaties die regelmatig subsidie bij RVO aanvragen.</t>
  </si>
  <si>
    <t xml:space="preserve">      De IKS methode dient goedgekeurd te zijn door RvO. </t>
  </si>
  <si>
    <r>
      <rPr>
        <b/>
        <sz val="10"/>
        <rFont val="Verdana"/>
        <family val="2"/>
      </rPr>
      <t>2. Loonkosten + 50% opslag systematiek</t>
    </r>
    <r>
      <rPr>
        <sz val="10"/>
        <rFont val="Verdana"/>
        <family val="2"/>
      </rPr>
      <t>, (artikel 13 van het Kaderbesluit Nationale EZ-subsidies);</t>
    </r>
  </si>
  <si>
    <t xml:space="preserve">    De directe loonkosten van projectmedewerkers wordt opgevoerd en vermeerderd met 50% opslag.</t>
  </si>
  <si>
    <t xml:space="preserve">    Directe kosten bestaan uit de direct toerekenbare kosten aan de medewerker die het onderzoek uitvoert zoals bruto salaris, werkgeverslasten, pensioen </t>
  </si>
  <si>
    <t xml:space="preserve">    lasten, bonussen (mist vastgelegd in de arbeidsovereenkomst), etc. </t>
  </si>
  <si>
    <t xml:space="preserve">    De jaarkosten worden door 1650 uren gedeeld om het uurtarief te krijgen</t>
  </si>
  <si>
    <r>
      <rPr>
        <b/>
        <sz val="10"/>
        <rFont val="Verdana"/>
        <family val="2"/>
      </rPr>
      <t>3. Vast uurtarief van €60,00</t>
    </r>
    <r>
      <rPr>
        <sz val="10"/>
        <rFont val="Verdana"/>
        <family val="2"/>
      </rPr>
      <t xml:space="preserve"> (artikel 14 van het Kaderbesluit Nationale EZ-subsidies). </t>
    </r>
  </si>
  <si>
    <t xml:space="preserve">    Een vast uurtarief van € 60,00 per uur. </t>
  </si>
  <si>
    <t>Let op!</t>
  </si>
  <si>
    <t>Een deelnemer mag slechts één van bovenstaande methodieken gebruiken!</t>
  </si>
  <si>
    <t>Bij alle tarieven moet een urenadministratie overlegd kunnen worden. Bij een intergale kostensystematiek en loonkosten plus opslag moet ook de onderliggende</t>
  </si>
  <si>
    <t xml:space="preserve">stukken overlegd kunnen worden ter onderbouwing van de hoogte van het tarief. </t>
  </si>
  <si>
    <t>A1b Loonkosten WR capaciteit</t>
  </si>
  <si>
    <t xml:space="preserve">Indien gebruik wordt gemaakt van de WR capaciteit de WR tarieven hanteren. </t>
  </si>
  <si>
    <t>A1c Loonkosten niet-subsidie ontvangers</t>
  </si>
  <si>
    <t xml:space="preserve">Partijen die geen subsidie ontvangen Het uurtarief van partijen die geen subsidie ontvangen wordt berekend op basis van een voor de deelnemers aan een </t>
  </si>
  <si>
    <t xml:space="preserve">samenwerkingsproject  gebruikelijke en controleerbare methode, die gebaseerd is op bedrijfseconomische grondslagen en normen die in het maatschappelijk </t>
  </si>
  <si>
    <t xml:space="preserve">verkeer als aanvaardbaar worden beschouwd en die de deelnemers aan een samenwerkingsproject stelselmatig toepassen; (artikel 3.2.1 van de regeling nationale </t>
  </si>
  <si>
    <t>EZK subsidies)</t>
  </si>
  <si>
    <t xml:space="preserve">A2 Gebruik materiaal
</t>
  </si>
  <si>
    <t>Materialen uit voorraad</t>
  </si>
  <si>
    <t xml:space="preserve">De kosten van het verbruik van materialen, die niet speciaal voor het project zijn aangeschaft, kunt u opvoeren als u het verbruik registreert. Hierbij moet u </t>
  </si>
  <si>
    <t>uitgaan van historische aanschafprijzen. Als u geen administratie van het verbruik van materialen uit voorraad heeft, dan kunt u de kosten niet rechtstreeks</t>
  </si>
  <si>
    <t>aan het project toerekenen.</t>
  </si>
  <si>
    <t>Materialen speciaal voor hetproject aangeschaft</t>
  </si>
  <si>
    <t xml:space="preserve">De kosten van materialen die u speciaal voor een project koopt, kunt u bij begroting en bij vaststelling opvoeren onder de post kosten derden. </t>
  </si>
  <si>
    <t>Het gaat namelijk om kosten waarvan de hoogte is aan te tonen op basis van een factuur</t>
  </si>
  <si>
    <t>A3 Machines en apparaten uitsluitend voor het project worden gebruikt</t>
  </si>
  <si>
    <t>Uitsluitend voor het project aangeschaft</t>
  </si>
  <si>
    <t xml:space="preserve">De kosten van apparatuur, die u speciaal voor een project of bepaalde subsidiabele activiteiten koopt en gebruikt, voert u als 'kosten derden' op in de </t>
  </si>
  <si>
    <t xml:space="preserve">begroting en bij vaststelling. Het gaat om kosten waarvan de hoogte is aan te tonen op basis van een factuur. Wel moet u voor de bepaling van de </t>
  </si>
  <si>
    <t>subsidiabele kosten de eventuele restwaarde van de apparatuur aftrekken van de aanschafprijs.</t>
  </si>
  <si>
    <t xml:space="preserve">Voor de bepaling van de restwaarde, van speciaal voor een project aangeschafte apparatuur, geldt dat de restwaarde bepaald wordt op basis  van lineaire </t>
  </si>
  <si>
    <t>afschrijving met een (minimale) afschrijvingstermijn van 5 jaar. Dit is een boekhoudkundige restwaarde.</t>
  </si>
  <si>
    <t>A4 Machines en apparaten die niet uitsluitend voor het project worden gebruikt</t>
  </si>
  <si>
    <t>Niet uitsluitend voor het project aangeschaft</t>
  </si>
  <si>
    <t>Als u de machine of apparatuur niet uitsluitend voor het project heeft aangeschaft, mag u de afschrijfkosten of leasetermijnen alleen meenemen als door u</t>
  </si>
  <si>
    <t>een sluitende tijdregistratie wordt bijgehouden. De kosten worden dan meegenomen naar evenredigheid van tijd gedurende welke de machine of het apparaat</t>
  </si>
  <si>
    <t xml:space="preserve">wordt gebruikt voor het project, gerelateerd aan de normale bezetting. Indien u integrale kosten systematiek gebruikt dan kunt u hier alleen kosten opvoeren als </t>
  </si>
  <si>
    <t>de kosten geen deel uitmaken van het integrale kostentarief.</t>
  </si>
  <si>
    <t>A5 Aan derden verschuldigde kosten</t>
  </si>
  <si>
    <t>b: Verbruikte materialen en hulpmiddelen</t>
  </si>
  <si>
    <t>Onder verbruikte materialen worden stoffen verstaan die bestemd zijn voor eenmalig gebruik ten behoeve van het project en na bewerking geen zelfstandige</t>
  </si>
  <si>
    <t>zaak meer zijn. Hulpmiddelen zijn zelfstandige zaken die speciaal voor het project worden aangeschaft, niet langer dan gedurende het project worden gebruikt</t>
  </si>
  <si>
    <t>en na afloop van het project niet meer bruikbaar zijn.</t>
  </si>
  <si>
    <t>c: Overige aan derden verschuldigde kosten</t>
  </si>
  <si>
    <t>Dit betreft alle (andere) kosten waarvoor u een factuur ontvangt en direct gerelateerd zijn aan de uitvoering van het project.</t>
  </si>
  <si>
    <t>Indien een deel van de activiteiten van het project wordt uitbesteed, kunnen de aan derden verschuldigde kosten aan het project worden toegerekend.</t>
  </si>
  <si>
    <t>Let op: Niet subsidiabele kosten</t>
  </si>
  <si>
    <t>De volgende kosten zijn in ieder geval niet subsidiabel:</t>
  </si>
  <si>
    <t>l</t>
  </si>
  <si>
    <t>Kosten accountant om de controleverklaring op te stellen.</t>
  </si>
  <si>
    <t>Kosten voor (administratief) projectmanagement, zoals voortgang monitoring, contracten opstellen tussen samenwerkingspartijen, de voortgangs-</t>
  </si>
  <si>
    <t xml:space="preserve">rapportages voor RVO, planning, budgettering, escaleren naar stuurgroep, projectbesturing, projectbewaking. </t>
  </si>
  <si>
    <t xml:space="preserve">Kosten voor binnenlandse reiskosten. </t>
  </si>
  <si>
    <t xml:space="preserve">Kosten voor kennisverspreidingsactiviteiten, omdat kennisverspreiding niet past binnen de definitie van onderzoek en ontwikkeling. In een aantal </t>
  </si>
  <si>
    <t>TSE-subsidiemodules is onvoldoende kennisverspreiding overigens wel een afwijzingsgrond of een reden om lager te scoren op de rangschikkingscriteria.</t>
  </si>
  <si>
    <t>Overzicht van de maximale subsidiepercentages per activiteit</t>
  </si>
  <si>
    <t>BIJ WR Capaciteit</t>
  </si>
  <si>
    <t>Subsidie percentages alleen voor Wageningen Research  (niet-economische activiteiten)</t>
  </si>
  <si>
    <t>Fundamenteel en industrieel onderzoek</t>
  </si>
  <si>
    <t> </t>
  </si>
  <si>
    <t>BIJ PPS subsidie</t>
  </si>
  <si>
    <t>Subsidie percentages voor kennisinstellingen</t>
  </si>
  <si>
    <t>Niet-economische activiteiten (FO, IO en EO)</t>
  </si>
  <si>
    <t>Subsidie percentages voor innovatieve bedrijven</t>
  </si>
  <si>
    <t>Industrieel onderzoek</t>
  </si>
  <si>
    <t>Experimentele Ontwikkeling</t>
  </si>
  <si>
    <t>Subsidie percentages voor MKB</t>
  </si>
  <si>
    <r>
      <t xml:space="preserve"> I</t>
    </r>
    <r>
      <rPr>
        <b/>
        <i/>
        <sz val="18"/>
        <color theme="1"/>
        <rFont val="Verdana"/>
        <family val="2"/>
      </rPr>
      <t>n cash</t>
    </r>
    <r>
      <rPr>
        <b/>
        <sz val="18"/>
        <color theme="1"/>
        <rFont val="Verdana"/>
        <family val="2"/>
      </rPr>
      <t xml:space="preserve"> bijdrage per private partner</t>
    </r>
  </si>
  <si>
    <t xml:space="preserve">Geef in onderstaande tabel weer welke cash bijdragen door welke partners worden betaald. </t>
  </si>
  <si>
    <t>en geef aan voor welke patner die bijdrage is bestemd</t>
  </si>
  <si>
    <t>Naam Partner van wie de cash komt</t>
  </si>
  <si>
    <t>voor welke partner is de cash</t>
  </si>
  <si>
    <t>Waarde in cash bijdrage (€)</t>
  </si>
  <si>
    <t>Totaal</t>
  </si>
  <si>
    <t>TOTAAL excl. BTW</t>
  </si>
  <si>
    <r>
      <t xml:space="preserve"> I</t>
    </r>
    <r>
      <rPr>
        <b/>
        <i/>
        <sz val="18"/>
        <color theme="1"/>
        <rFont val="Verdana"/>
        <family val="2"/>
      </rPr>
      <t>n cash</t>
    </r>
    <r>
      <rPr>
        <b/>
        <sz val="18"/>
        <color theme="1"/>
        <rFont val="Verdana"/>
        <family val="2"/>
      </rPr>
      <t xml:space="preserve"> bijdrage per publieke partner</t>
    </r>
  </si>
  <si>
    <t xml:space="preserve">Kosten </t>
  </si>
  <si>
    <t>In deze tabel vult u de projectkosten in per partner in K€, maak onderschied in personeel, investering en overige kosten</t>
  </si>
  <si>
    <t>U vult alleen de witte vakken in. Wilt u rijen toevoegen dan graag op de laatse regel van de categorie gaan staan en een regel erboven toevoegen</t>
  </si>
  <si>
    <r>
      <t xml:space="preserve">Let op dat de oranje balk is ingevuld met </t>
    </r>
    <r>
      <rPr>
        <b/>
        <sz val="11"/>
        <color theme="1"/>
        <rFont val="Calibri"/>
        <family val="2"/>
        <scheme val="minor"/>
      </rPr>
      <t>TYPE Organisatie</t>
    </r>
    <r>
      <rPr>
        <sz val="11"/>
        <color theme="1"/>
        <rFont val="Calibri"/>
        <family val="2"/>
        <scheme val="minor"/>
      </rPr>
      <t xml:space="preserve"> in het deelnemers tabblad, anders lopen de formules niet goed</t>
    </r>
  </si>
  <si>
    <t xml:space="preserve">  </t>
  </si>
  <si>
    <t>* https://www.rvo.nl/onderwerpen/definities</t>
  </si>
  <si>
    <r>
      <t>Kosten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 € EXCLUSIEF BTW</t>
    </r>
  </si>
  <si>
    <t>Personeelskosten</t>
  </si>
  <si>
    <t>in €</t>
  </si>
  <si>
    <t>schaal</t>
  </si>
  <si>
    <t>functie</t>
  </si>
  <si>
    <t xml:space="preserve">kosten </t>
  </si>
  <si>
    <t>Fundamenteel onderzoek</t>
  </si>
  <si>
    <t>Totaal personeel</t>
  </si>
  <si>
    <t>Investeringen op basis van afschrijving en directe relatie met project</t>
  </si>
  <si>
    <t>Omschrijving</t>
  </si>
  <si>
    <t>Totaal investeringen</t>
  </si>
  <si>
    <t>Overige kosten</t>
  </si>
  <si>
    <t>Totaal overige kosten</t>
  </si>
  <si>
    <t>Totale kosten</t>
  </si>
  <si>
    <t>Financiering van de kosten</t>
  </si>
  <si>
    <t>PPS subsidie</t>
  </si>
  <si>
    <t>WR/TO2 capaciteit</t>
  </si>
  <si>
    <t>cash bijdrage</t>
  </si>
  <si>
    <t>in kind bijdrage</t>
  </si>
  <si>
    <t>In deze tabel vult u de projectkosten in per partner in K€, maak onderscheid in personeel, investering en overige kosten</t>
  </si>
  <si>
    <t>cash*</t>
  </si>
  <si>
    <t>* Betreft cash bijdrage(n) van consortiumpartners; deze moet tevens zijn opgenomen in tabblad 'cash bijdrage'.</t>
  </si>
  <si>
    <t xml:space="preserve">kosten    </t>
  </si>
  <si>
    <t>N.B. dit format wordt voor meerdere regelingen gebruikt. Onderdelen die voor de huidige call niet relevant zijn, zijn verborgen.</t>
  </si>
  <si>
    <t>In geval van honorering moet MKB verklaring worden meegestuurd bij indiening consortiumovereenkomst.</t>
  </si>
  <si>
    <r>
      <t xml:space="preserve">   = Aandeel </t>
    </r>
    <r>
      <rPr>
        <i/>
        <sz val="11"/>
        <color theme="1"/>
        <rFont val="Calibri"/>
        <family val="2"/>
        <scheme val="minor"/>
      </rPr>
      <t>private cash bijdrage</t>
    </r>
    <r>
      <rPr>
        <sz val="11"/>
        <color theme="1"/>
        <rFont val="Calibri"/>
        <family val="2"/>
        <scheme val="minor"/>
      </rPr>
      <t xml:space="preserve"> in de minimaal vereiste </t>
    </r>
    <r>
      <rPr>
        <i/>
        <sz val="11"/>
        <color theme="1"/>
        <rFont val="Calibri"/>
        <family val="2"/>
        <scheme val="minor"/>
      </rPr>
      <t>cofinanciering</t>
    </r>
    <r>
      <rPr>
        <sz val="11"/>
        <color theme="1"/>
        <rFont val="Calibri"/>
        <family val="2"/>
        <scheme val="minor"/>
      </rPr>
      <t>. Let op: deze waarde moet ten minste 10% zijn.</t>
    </r>
  </si>
  <si>
    <r>
      <t xml:space="preserve">= Aandeel </t>
    </r>
    <r>
      <rPr>
        <i/>
        <sz val="11"/>
        <color theme="1"/>
        <rFont val="Calibri"/>
        <family val="2"/>
        <scheme val="minor"/>
      </rPr>
      <t>totale cash bijdrage</t>
    </r>
    <r>
      <rPr>
        <sz val="11"/>
        <color theme="1"/>
        <rFont val="Calibri"/>
        <family val="2"/>
        <scheme val="minor"/>
      </rPr>
      <t xml:space="preserve"> in de minimaal vereiste </t>
    </r>
    <r>
      <rPr>
        <i/>
        <sz val="11"/>
        <color theme="1"/>
        <rFont val="Calibri"/>
        <family val="2"/>
        <scheme val="minor"/>
      </rPr>
      <t>cofinanciering</t>
    </r>
    <r>
      <rPr>
        <sz val="11"/>
        <color theme="1"/>
        <rFont val="Calibri"/>
        <family val="2"/>
        <scheme val="minor"/>
      </rPr>
      <t xml:space="preserve">. Let op: deze waarde moet ten minste 50% zijn. </t>
    </r>
  </si>
  <si>
    <t>Controles:</t>
  </si>
  <si>
    <r>
      <t xml:space="preserve">   = Aandeel </t>
    </r>
    <r>
      <rPr>
        <i/>
        <sz val="11"/>
        <color theme="1"/>
        <rFont val="Calibri"/>
        <family val="2"/>
        <scheme val="minor"/>
      </rPr>
      <t>totale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private bijdrage</t>
    </r>
    <r>
      <rPr>
        <sz val="11"/>
        <color theme="1"/>
        <rFont val="Calibri"/>
        <family val="2"/>
        <scheme val="minor"/>
      </rPr>
      <t xml:space="preserve"> in minimaal vereiste cofinanciering. Let op: deze waarde moet ten minste 50% zijn.</t>
    </r>
  </si>
  <si>
    <r>
      <t xml:space="preserve">   = Aandeel </t>
    </r>
    <r>
      <rPr>
        <i/>
        <sz val="11"/>
        <color theme="1"/>
        <rFont val="Calibri"/>
        <family val="2"/>
        <scheme val="minor"/>
      </rPr>
      <t>totale cofinanciering</t>
    </r>
    <r>
      <rPr>
        <sz val="11"/>
        <color theme="1"/>
        <rFont val="Calibri"/>
        <family val="2"/>
        <scheme val="minor"/>
      </rPr>
      <t xml:space="preserve"> ten opzichte van gevraagde PPS subsidie. Let op: deze waarde moet ten minste 100% zijn.</t>
    </r>
  </si>
  <si>
    <t>Cash bijdrage private partners  (tabblad cash bijdrage)</t>
  </si>
  <si>
    <t>Cash bijdrage publieke partners  (tabblad cash bijdrage)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</si>
</sst>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44" x14ac:knownFonts="1">
    <font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8.5"/>
      <color theme="1"/>
      <name val="Verdana"/>
      <family val="2"/>
    </font>
    <font>
      <i/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Verdana"/>
      <family val="2"/>
    </font>
    <font>
      <b/>
      <sz val="12"/>
      <color indexed="9"/>
      <name val="Verdana"/>
      <family val="2"/>
    </font>
    <font>
      <sz val="12"/>
      <color indexed="9"/>
      <name val="Verdana"/>
      <family val="2"/>
    </font>
    <font>
      <b/>
      <sz val="10"/>
      <name val="Verdana"/>
      <family val="2"/>
    </font>
    <font>
      <sz val="9"/>
      <color indexed="9"/>
      <name val="Verdana"/>
      <family val="2"/>
    </font>
    <font>
      <b/>
      <sz val="9"/>
      <color indexed="9"/>
      <name val="Verdana"/>
      <family val="2"/>
    </font>
    <font>
      <u/>
      <sz val="7.5"/>
      <color indexed="12"/>
      <name val="Times New Roman"/>
      <family val="1"/>
    </font>
    <font>
      <u/>
      <sz val="10"/>
      <color indexed="12"/>
      <name val="Verdana"/>
      <family val="2"/>
    </font>
    <font>
      <b/>
      <sz val="10"/>
      <color rgb="FFFF0000"/>
      <name val="Verdana"/>
      <family val="2"/>
    </font>
    <font>
      <b/>
      <u/>
      <sz val="10"/>
      <name val="Verdana"/>
      <family val="2"/>
    </font>
    <font>
      <b/>
      <sz val="12"/>
      <color theme="0"/>
      <name val="Verdana"/>
      <family val="2"/>
    </font>
    <font>
      <sz val="10"/>
      <color indexed="22"/>
      <name val="Wingdings"/>
      <charset val="2"/>
    </font>
    <font>
      <sz val="13"/>
      <name val="Verdana"/>
      <family val="2"/>
    </font>
    <font>
      <sz val="10"/>
      <color rgb="FF3E3E3E"/>
      <name val="Verdana"/>
      <family val="2"/>
    </font>
    <font>
      <b/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rgb="FF114476"/>
      <name val="Arial"/>
      <family val="2"/>
    </font>
    <font>
      <b/>
      <sz val="10"/>
      <color rgb="FF3E3E3E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Verdana"/>
      <family val="2"/>
    </font>
    <font>
      <b/>
      <i/>
      <sz val="1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Protection="1">
      <protection locked="0"/>
    </xf>
    <xf numFmtId="0" fontId="5" fillId="4" borderId="19" xfId="0" applyFont="1" applyFill="1" applyBorder="1"/>
    <xf numFmtId="0" fontId="5" fillId="4" borderId="20" xfId="0" applyFont="1" applyFill="1" applyBorder="1"/>
    <xf numFmtId="0" fontId="8" fillId="5" borderId="20" xfId="0" applyFont="1" applyFill="1" applyBorder="1"/>
    <xf numFmtId="0" fontId="0" fillId="4" borderId="0" xfId="0" applyFill="1"/>
    <xf numFmtId="0" fontId="0" fillId="4" borderId="18" xfId="0" applyFill="1" applyBorder="1"/>
    <xf numFmtId="0" fontId="6" fillId="0" borderId="0" xfId="0" applyFont="1"/>
    <xf numFmtId="0" fontId="7" fillId="0" borderId="0" xfId="0" applyFont="1"/>
    <xf numFmtId="0" fontId="9" fillId="6" borderId="0" xfId="2" applyFont="1" applyFill="1" applyBorder="1" applyAlignment="1" applyProtection="1">
      <alignment horizontal="left" vertical="top"/>
    </xf>
    <xf numFmtId="3" fontId="8" fillId="5" borderId="20" xfId="0" applyNumberFormat="1" applyFont="1" applyFill="1" applyBorder="1"/>
    <xf numFmtId="3" fontId="0" fillId="4" borderId="0" xfId="0" applyNumberFormat="1" applyFill="1"/>
    <xf numFmtId="3" fontId="0" fillId="0" borderId="0" xfId="0" applyNumberFormat="1"/>
    <xf numFmtId="0" fontId="5" fillId="0" borderId="2" xfId="0" applyFont="1" applyBorder="1"/>
    <xf numFmtId="0" fontId="0" fillId="0" borderId="21" xfId="0" applyBorder="1"/>
    <xf numFmtId="0" fontId="0" fillId="0" borderId="4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5" fillId="0" borderId="18" xfId="0" applyFont="1" applyBorder="1"/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vertical="center" wrapText="1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1" xfId="0" applyFont="1" applyFill="1" applyBorder="1"/>
    <xf numFmtId="0" fontId="5" fillId="4" borderId="32" xfId="0" applyFont="1" applyFill="1" applyBorder="1"/>
    <xf numFmtId="0" fontId="0" fillId="0" borderId="34" xfId="0" applyBorder="1"/>
    <xf numFmtId="3" fontId="0" fillId="0" borderId="35" xfId="0" applyNumberFormat="1" applyBorder="1"/>
    <xf numFmtId="0" fontId="8" fillId="5" borderId="32" xfId="0" applyFont="1" applyFill="1" applyBorder="1"/>
    <xf numFmtId="3" fontId="8" fillId="5" borderId="36" xfId="0" applyNumberFormat="1" applyFont="1" applyFill="1" applyBorder="1"/>
    <xf numFmtId="0" fontId="0" fillId="0" borderId="35" xfId="0" applyBorder="1"/>
    <xf numFmtId="0" fontId="5" fillId="4" borderId="37" xfId="0" applyFont="1" applyFill="1" applyBorder="1"/>
    <xf numFmtId="0" fontId="5" fillId="4" borderId="38" xfId="0" applyFont="1" applyFill="1" applyBorder="1"/>
    <xf numFmtId="0" fontId="5" fillId="0" borderId="39" xfId="0" applyFont="1" applyBorder="1"/>
    <xf numFmtId="0" fontId="5" fillId="0" borderId="40" xfId="0" applyFont="1" applyBorder="1"/>
    <xf numFmtId="0" fontId="0" fillId="4" borderId="34" xfId="0" applyFill="1" applyBorder="1"/>
    <xf numFmtId="3" fontId="0" fillId="4" borderId="35" xfId="0" applyNumberFormat="1" applyFill="1" applyBorder="1"/>
    <xf numFmtId="0" fontId="0" fillId="4" borderId="39" xfId="0" applyFill="1" applyBorder="1"/>
    <xf numFmtId="0" fontId="5" fillId="4" borderId="40" xfId="0" applyFont="1" applyFill="1" applyBorder="1"/>
    <xf numFmtId="0" fontId="8" fillId="5" borderId="41" xfId="0" applyFont="1" applyFill="1" applyBorder="1"/>
    <xf numFmtId="0" fontId="8" fillId="5" borderId="42" xfId="0" applyFont="1" applyFill="1" applyBorder="1"/>
    <xf numFmtId="3" fontId="8" fillId="5" borderId="42" xfId="0" applyNumberFormat="1" applyFont="1" applyFill="1" applyBorder="1"/>
    <xf numFmtId="3" fontId="8" fillId="5" borderId="43" xfId="0" applyNumberFormat="1" applyFont="1" applyFill="1" applyBorder="1"/>
    <xf numFmtId="0" fontId="5" fillId="0" borderId="3" xfId="0" applyFont="1" applyBorder="1"/>
    <xf numFmtId="3" fontId="8" fillId="0" borderId="0" xfId="0" applyNumberFormat="1" applyFont="1"/>
    <xf numFmtId="0" fontId="0" fillId="0" borderId="39" xfId="0" applyBorder="1"/>
    <xf numFmtId="9" fontId="0" fillId="0" borderId="0" xfId="3" applyFont="1"/>
    <xf numFmtId="0" fontId="0" fillId="0" borderId="0" xfId="0" quotePrefix="1" applyAlignment="1">
      <alignment horizontal="left" vertical="center" indent="1"/>
    </xf>
    <xf numFmtId="0" fontId="29" fillId="0" borderId="0" xfId="0" applyFont="1"/>
    <xf numFmtId="0" fontId="5" fillId="4" borderId="30" xfId="0" applyFont="1" applyFill="1" applyBorder="1" applyAlignment="1">
      <alignment horizontal="center"/>
    </xf>
    <xf numFmtId="0" fontId="6" fillId="10" borderId="1" xfId="0" applyFont="1" applyFill="1" applyBorder="1" applyAlignment="1">
      <alignment vertical="center"/>
    </xf>
    <xf numFmtId="0" fontId="0" fillId="0" borderId="26" xfId="0" applyBorder="1"/>
    <xf numFmtId="0" fontId="0" fillId="0" borderId="45" xfId="0" applyBorder="1"/>
    <xf numFmtId="0" fontId="0" fillId="0" borderId="50" xfId="0" applyBorder="1"/>
    <xf numFmtId="0" fontId="6" fillId="10" borderId="2" xfId="0" applyFont="1" applyFill="1" applyBorder="1" applyAlignment="1">
      <alignment vertical="center"/>
    </xf>
    <xf numFmtId="0" fontId="31" fillId="0" borderId="0" xfId="0" applyFont="1"/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49" xfId="0" applyFont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/>
    </xf>
    <xf numFmtId="0" fontId="31" fillId="0" borderId="0" xfId="0" applyFont="1" applyProtection="1">
      <protection hidden="1"/>
    </xf>
    <xf numFmtId="0" fontId="6" fillId="10" borderId="1" xfId="0" applyFont="1" applyFill="1" applyBorder="1" applyAlignment="1" applyProtection="1">
      <alignment vertical="center"/>
      <protection hidden="1"/>
    </xf>
    <xf numFmtId="0" fontId="6" fillId="10" borderId="2" xfId="0" applyFont="1" applyFill="1" applyBorder="1" applyAlignment="1" applyProtection="1">
      <alignment vertical="center"/>
      <protection hidden="1"/>
    </xf>
    <xf numFmtId="0" fontId="35" fillId="11" borderId="0" xfId="0" applyFont="1" applyFill="1"/>
    <xf numFmtId="0" fontId="34" fillId="11" borderId="0" xfId="0" applyFont="1" applyFill="1"/>
    <xf numFmtId="0" fontId="8" fillId="11" borderId="0" xfId="0" applyFont="1" applyFill="1"/>
    <xf numFmtId="0" fontId="8" fillId="0" borderId="0" xfId="0" applyFont="1"/>
    <xf numFmtId="0" fontId="36" fillId="0" borderId="0" xfId="0" applyFont="1"/>
    <xf numFmtId="0" fontId="36" fillId="0" borderId="0" xfId="0" quotePrefix="1" applyFont="1"/>
    <xf numFmtId="0" fontId="15" fillId="0" borderId="0" xfId="2" applyAlignment="1" applyProtection="1"/>
    <xf numFmtId="3" fontId="1" fillId="0" borderId="13" xfId="0" applyNumberFormat="1" applyFont="1" applyBorder="1" applyAlignment="1">
      <alignment vertical="center" wrapText="1"/>
    </xf>
    <xf numFmtId="3" fontId="0" fillId="0" borderId="12" xfId="1" applyNumberFormat="1" applyFont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0" fillId="0" borderId="12" xfId="1" applyNumberFormat="1" applyFont="1" applyBorder="1"/>
    <xf numFmtId="3" fontId="0" fillId="0" borderId="17" xfId="1" applyNumberFormat="1" applyFont="1" applyBorder="1"/>
    <xf numFmtId="3" fontId="0" fillId="0" borderId="24" xfId="1" applyNumberFormat="1" applyFont="1" applyBorder="1"/>
    <xf numFmtId="3" fontId="0" fillId="0" borderId="15" xfId="1" applyNumberFormat="1" applyFont="1" applyBorder="1"/>
    <xf numFmtId="3" fontId="1" fillId="0" borderId="16" xfId="0" applyNumberFormat="1" applyFont="1" applyBorder="1" applyAlignment="1">
      <alignment vertical="center" wrapText="1"/>
    </xf>
    <xf numFmtId="3" fontId="2" fillId="2" borderId="53" xfId="0" applyNumberFormat="1" applyFont="1" applyFill="1" applyBorder="1" applyAlignment="1">
      <alignment vertical="center" wrapText="1"/>
    </xf>
    <xf numFmtId="3" fontId="2" fillId="2" borderId="46" xfId="0" applyNumberFormat="1" applyFont="1" applyFill="1" applyBorder="1" applyAlignment="1">
      <alignment vertical="center" wrapText="1"/>
    </xf>
    <xf numFmtId="3" fontId="2" fillId="2" borderId="5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0" borderId="54" xfId="0" applyFont="1" applyBorder="1" applyAlignment="1" applyProtection="1">
      <alignment vertical="center" wrapText="1"/>
      <protection locked="0"/>
    </xf>
    <xf numFmtId="0" fontId="2" fillId="2" borderId="55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0" fillId="0" borderId="12" xfId="1" applyNumberFormat="1" applyFont="1" applyBorder="1" applyAlignment="1" applyProtection="1">
      <alignment horizontal="center"/>
    </xf>
    <xf numFmtId="0" fontId="37" fillId="0" borderId="12" xfId="0" applyFont="1" applyBorder="1" applyAlignment="1">
      <alignment horizontal="center"/>
    </xf>
    <xf numFmtId="0" fontId="18" fillId="6" borderId="0" xfId="2" applyFont="1" applyFill="1" applyBorder="1" applyAlignment="1" applyProtection="1">
      <alignment horizontal="left" vertical="top"/>
    </xf>
    <xf numFmtId="0" fontId="23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1" fillId="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0" xfId="2" applyBorder="1" applyAlignment="1" applyProtection="1">
      <alignment horizontal="left" vertical="top"/>
    </xf>
    <xf numFmtId="0" fontId="24" fillId="0" borderId="0" xfId="2" applyFont="1" applyBorder="1" applyAlignment="1" applyProtection="1">
      <alignment horizontal="left" vertical="top"/>
    </xf>
    <xf numFmtId="0" fontId="16" fillId="6" borderId="0" xfId="2" applyFont="1" applyFill="1" applyBorder="1" applyAlignment="1" applyProtection="1">
      <alignment horizontal="left" vertical="top"/>
    </xf>
    <xf numFmtId="0" fontId="13" fillId="7" borderId="0" xfId="0" applyFont="1" applyFill="1" applyAlignment="1">
      <alignment horizontal="left" vertical="top"/>
    </xf>
    <xf numFmtId="0" fontId="14" fillId="7" borderId="0" xfId="0" applyFont="1" applyFill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25" fillId="0" borderId="0" xfId="0" applyFont="1" applyAlignment="1">
      <alignment vertical="center"/>
    </xf>
    <xf numFmtId="0" fontId="19" fillId="7" borderId="0" xfId="0" applyFont="1" applyFill="1" applyAlignment="1">
      <alignment horizontal="left" vertical="top"/>
    </xf>
    <xf numFmtId="0" fontId="12" fillId="6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9" fillId="0" borderId="0" xfId="2" applyFont="1" applyBorder="1" applyAlignment="1" applyProtection="1">
      <alignment horizontal="left" vertical="top"/>
    </xf>
    <xf numFmtId="0" fontId="20" fillId="6" borderId="0" xfId="0" applyFont="1" applyFill="1" applyAlignment="1">
      <alignment horizontal="left" vertical="top"/>
    </xf>
    <xf numFmtId="0" fontId="12" fillId="8" borderId="0" xfId="0" applyFont="1" applyFill="1" applyAlignment="1">
      <alignment horizontal="left" vertical="top"/>
    </xf>
    <xf numFmtId="0" fontId="21" fillId="8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6" borderId="0" xfId="0" applyFill="1" applyAlignment="1">
      <alignment horizontal="left" vertical="top"/>
    </xf>
    <xf numFmtId="0" fontId="22" fillId="6" borderId="0" xfId="0" applyFont="1" applyFill="1" applyAlignment="1">
      <alignment horizontal="left" vertical="top"/>
    </xf>
    <xf numFmtId="0" fontId="26" fillId="6" borderId="0" xfId="0" applyFont="1" applyFill="1" applyAlignment="1">
      <alignment horizontal="left" vertical="top"/>
    </xf>
    <xf numFmtId="0" fontId="27" fillId="6" borderId="0" xfId="0" applyFont="1" applyFill="1" applyAlignment="1">
      <alignment horizontal="left" vertical="top"/>
    </xf>
    <xf numFmtId="0" fontId="5" fillId="6" borderId="18" xfId="0" applyFont="1" applyFill="1" applyBorder="1"/>
    <xf numFmtId="0" fontId="0" fillId="6" borderId="0" xfId="0" applyFill="1"/>
    <xf numFmtId="0" fontId="0" fillId="6" borderId="18" xfId="0" applyFill="1" applyBorder="1"/>
    <xf numFmtId="9" fontId="0" fillId="6" borderId="18" xfId="0" applyNumberFormat="1" applyFill="1" applyBorder="1"/>
    <xf numFmtId="0" fontId="5" fillId="3" borderId="54" xfId="0" applyFont="1" applyFill="1" applyBorder="1"/>
    <xf numFmtId="3" fontId="36" fillId="0" borderId="12" xfId="1" applyNumberFormat="1" applyFont="1" applyBorder="1" applyAlignment="1" applyProtection="1">
      <alignment horizontal="center"/>
    </xf>
    <xf numFmtId="0" fontId="5" fillId="4" borderId="59" xfId="0" applyFont="1" applyFill="1" applyBorder="1"/>
    <xf numFmtId="3" fontId="0" fillId="0" borderId="25" xfId="1" applyNumberFormat="1" applyFont="1" applyBorder="1" applyAlignment="1" applyProtection="1">
      <alignment horizontal="center"/>
    </xf>
    <xf numFmtId="3" fontId="0" fillId="0" borderId="25" xfId="1" applyNumberFormat="1" applyFont="1" applyBorder="1" applyAlignment="1">
      <alignment horizontal="center"/>
    </xf>
    <xf numFmtId="3" fontId="37" fillId="0" borderId="12" xfId="1" applyNumberFormat="1" applyFont="1" applyBorder="1" applyAlignment="1" applyProtection="1">
      <alignment horizontal="center"/>
    </xf>
    <xf numFmtId="3" fontId="37" fillId="0" borderId="25" xfId="0" applyNumberFormat="1" applyFont="1" applyBorder="1" applyAlignment="1">
      <alignment horizontal="center"/>
    </xf>
    <xf numFmtId="0" fontId="38" fillId="0" borderId="0" xfId="0" applyFont="1" applyAlignment="1">
      <alignment vertical="center"/>
    </xf>
    <xf numFmtId="0" fontId="0" fillId="0" borderId="10" xfId="0" applyBorder="1"/>
    <xf numFmtId="0" fontId="0" fillId="0" borderId="12" xfId="0" applyBorder="1"/>
    <xf numFmtId="0" fontId="38" fillId="0" borderId="0" xfId="0" applyFont="1" applyAlignment="1" applyProtection="1">
      <alignment vertical="center" wrapText="1"/>
      <protection locked="0"/>
    </xf>
    <xf numFmtId="0" fontId="0" fillId="3" borderId="10" xfId="0" applyFill="1" applyBorder="1"/>
    <xf numFmtId="0" fontId="0" fillId="3" borderId="12" xfId="0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/>
    <xf numFmtId="0" fontId="0" fillId="0" borderId="58" xfId="0" applyBorder="1"/>
    <xf numFmtId="0" fontId="0" fillId="0" borderId="25" xfId="0" applyBorder="1"/>
    <xf numFmtId="3" fontId="0" fillId="0" borderId="25" xfId="0" applyNumberFormat="1" applyBorder="1" applyAlignment="1">
      <alignment horizontal="center"/>
    </xf>
    <xf numFmtId="3" fontId="0" fillId="0" borderId="27" xfId="0" applyNumberFormat="1" applyBorder="1"/>
    <xf numFmtId="3" fontId="0" fillId="4" borderId="2" xfId="0" applyNumberFormat="1" applyFill="1" applyBorder="1" applyAlignment="1">
      <alignment horizontal="center"/>
    </xf>
    <xf numFmtId="3" fontId="0" fillId="4" borderId="3" xfId="0" applyNumberFormat="1" applyFill="1" applyBorder="1"/>
    <xf numFmtId="0" fontId="0" fillId="10" borderId="0" xfId="0" applyFill="1"/>
    <xf numFmtId="0" fontId="38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3" borderId="56" xfId="0" applyFont="1" applyFill="1" applyBorder="1" applyAlignment="1">
      <alignment vertical="center"/>
    </xf>
    <xf numFmtId="3" fontId="5" fillId="3" borderId="56" xfId="0" applyNumberFormat="1" applyFont="1" applyFill="1" applyBorder="1" applyAlignment="1">
      <alignment horizontal="center" vertical="center" wrapText="1"/>
    </xf>
    <xf numFmtId="0" fontId="29" fillId="3" borderId="56" xfId="0" applyFont="1" applyFill="1" applyBorder="1" applyAlignment="1">
      <alignment vertical="center"/>
    </xf>
    <xf numFmtId="3" fontId="29" fillId="3" borderId="5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3" fontId="5" fillId="3" borderId="60" xfId="0" applyNumberFormat="1" applyFont="1" applyFill="1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39" fillId="4" borderId="52" xfId="0" applyFont="1" applyFill="1" applyBorder="1" applyAlignment="1">
      <alignment horizontal="right" vertical="center" wrapText="1"/>
    </xf>
    <xf numFmtId="164" fontId="5" fillId="4" borderId="52" xfId="0" applyNumberFormat="1" applyFont="1" applyFill="1" applyBorder="1" applyAlignment="1">
      <alignment horizontal="center" vertical="center" wrapText="1"/>
    </xf>
    <xf numFmtId="164" fontId="5" fillId="4" borderId="53" xfId="0" applyNumberFormat="1" applyFont="1" applyFill="1" applyBorder="1" applyAlignment="1">
      <alignment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vertical="center" wrapText="1"/>
    </xf>
    <xf numFmtId="3" fontId="0" fillId="0" borderId="12" xfId="0" applyNumberFormat="1" applyBorder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0" fillId="0" borderId="27" xfId="0" applyNumberFormat="1" applyBorder="1" applyAlignment="1">
      <alignment vertical="center" wrapText="1"/>
    </xf>
    <xf numFmtId="3" fontId="5" fillId="2" borderId="52" xfId="0" applyNumberFormat="1" applyFont="1" applyFill="1" applyBorder="1" applyAlignment="1">
      <alignment horizontal="center" vertical="center" wrapText="1"/>
    </xf>
    <xf numFmtId="3" fontId="5" fillId="2" borderId="53" xfId="0" applyNumberFormat="1" applyFont="1" applyFill="1" applyBorder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5" fillId="9" borderId="2" xfId="0" applyNumberFormat="1" applyFont="1" applyFill="1" applyBorder="1" applyAlignment="1">
      <alignment horizontal="center" vertical="center" wrapText="1"/>
    </xf>
    <xf numFmtId="3" fontId="5" fillId="9" borderId="3" xfId="0" applyNumberFormat="1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6" xfId="0" applyFont="1" applyFill="1" applyBorder="1"/>
    <xf numFmtId="0" fontId="39" fillId="4" borderId="53" xfId="0" applyFont="1" applyFill="1" applyBorder="1" applyAlignment="1">
      <alignment horizontal="right" vertical="center" wrapText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62" xfId="0" applyFont="1" applyBorder="1"/>
    <xf numFmtId="0" fontId="41" fillId="12" borderId="2" xfId="0" applyFont="1" applyFill="1" applyBorder="1"/>
    <xf numFmtId="0" fontId="42" fillId="12" borderId="0" xfId="0" applyFont="1" applyFill="1"/>
    <xf numFmtId="9" fontId="42" fillId="12" borderId="0" xfId="0" applyNumberFormat="1" applyFont="1" applyFill="1"/>
    <xf numFmtId="0" fontId="42" fillId="12" borderId="2" xfId="0" applyFont="1" applyFill="1" applyBorder="1"/>
    <xf numFmtId="0" fontId="41" fillId="12" borderId="4" xfId="0" applyFont="1" applyFill="1" applyBorder="1"/>
    <xf numFmtId="9" fontId="42" fillId="12" borderId="2" xfId="0" applyNumberFormat="1" applyFont="1" applyFill="1" applyBorder="1"/>
    <xf numFmtId="0" fontId="42" fillId="12" borderId="4" xfId="0" applyFont="1" applyFill="1" applyBorder="1"/>
    <xf numFmtId="9" fontId="42" fillId="12" borderId="4" xfId="0" applyNumberFormat="1" applyFont="1" applyFill="1" applyBorder="1"/>
    <xf numFmtId="9" fontId="41" fillId="12" borderId="2" xfId="0" applyNumberFormat="1" applyFont="1" applyFill="1" applyBorder="1"/>
    <xf numFmtId="0" fontId="0" fillId="0" borderId="7" xfId="0" applyBorder="1"/>
    <xf numFmtId="3" fontId="0" fillId="0" borderId="33" xfId="0" applyNumberFormat="1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9" fontId="0" fillId="0" borderId="21" xfId="3" applyFont="1" applyBorder="1"/>
    <xf numFmtId="0" fontId="0" fillId="0" borderId="5" xfId="0" applyBorder="1"/>
    <xf numFmtId="9" fontId="0" fillId="0" borderId="7" xfId="3" applyFont="1" applyFill="1" applyBorder="1"/>
    <xf numFmtId="0" fontId="0" fillId="0" borderId="63" xfId="0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1" fillId="12" borderId="2" xfId="0" applyFont="1" applyFill="1" applyBorder="1"/>
    <xf numFmtId="0" fontId="42" fillId="12" borderId="4" xfId="0" applyFont="1" applyFill="1" applyBorder="1"/>
    <xf numFmtId="0" fontId="43" fillId="12" borderId="2" xfId="0" applyFont="1" applyFill="1" applyBorder="1"/>
    <xf numFmtId="0" fontId="42" fillId="12" borderId="9" xfId="0" applyFont="1" applyFill="1" applyBorder="1"/>
    <xf numFmtId="0" fontId="41" fillId="12" borderId="4" xfId="0" applyFont="1" applyFill="1" applyBorder="1"/>
    <xf numFmtId="0" fontId="42" fillId="12" borderId="2" xfId="0" applyFont="1" applyFill="1" applyBorder="1"/>
    <xf numFmtId="0" fontId="2" fillId="2" borderId="47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  <xf numFmtId="0" fontId="2" fillId="2" borderId="57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 wrapText="1"/>
    </xf>
    <xf numFmtId="0" fontId="5" fillId="4" borderId="61" xfId="0" applyFont="1" applyFill="1" applyBorder="1" applyAlignment="1">
      <alignment horizontal="center" vertical="top" wrapText="1"/>
    </xf>
    <xf numFmtId="0" fontId="5" fillId="3" borderId="54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 applyProtection="1">
      <alignment horizontal="center" vertical="center"/>
      <protection hidden="1"/>
    </xf>
    <xf numFmtId="0" fontId="6" fillId="10" borderId="3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vertical="center" wrapText="1"/>
    </xf>
    <xf numFmtId="0" fontId="5" fillId="10" borderId="6" xfId="0" applyFont="1" applyFill="1" applyBorder="1" applyAlignment="1">
      <alignment vertical="center" wrapText="1"/>
    </xf>
    <xf numFmtId="3" fontId="29" fillId="9" borderId="1" xfId="0" applyNumberFormat="1" applyFont="1" applyFill="1" applyBorder="1" applyAlignment="1">
      <alignment horizontal="center" vertical="center" wrapText="1"/>
    </xf>
    <xf numFmtId="3" fontId="29" fillId="9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61" xfId="0" applyFont="1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4" borderId="48" xfId="0" applyFill="1" applyBorder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</cellXfs>
  <cellStyles count="4">
    <cellStyle name="Hyperlink" xfId="2" builtinId="8"/>
    <cellStyle name="Komma" xfId="1" builtinId="3"/>
    <cellStyle name="Procent" xfId="3" builtinId="5"/>
    <cellStyle name="Standaard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pps-innovatie/definities" TargetMode="External"/><Relationship Id="rId1" Type="http://schemas.openxmlformats.org/officeDocument/2006/relationships/hyperlink" Target="https://www.kia-landbouwwatervoedsel.nl/wp-content/uploads/Q-en-A-pps-call-2024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rvo.nl/subsidie-en-financieringswijzer/subsidiespelregels/ministeries/ministerie-van-economische-zaken-en-klimaat" TargetMode="External"/><Relationship Id="rId1" Type="http://schemas.openxmlformats.org/officeDocument/2006/relationships/hyperlink" Target="https://www.rvo.nl/subsidies-regelingen/subsidiespelregels/subsidiabele-kosten/kosten-derden-en-uitbested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54AA-CE68-413F-9528-8A1E35B21619}">
  <dimension ref="A1:AQ54"/>
  <sheetViews>
    <sheetView tabSelected="1" workbookViewId="0">
      <selection activeCell="H10" sqref="H10"/>
    </sheetView>
  </sheetViews>
  <sheetFormatPr defaultRowHeight="14.4" x14ac:dyDescent="0.3"/>
  <cols>
    <col min="1" max="1" width="12.5546875" customWidth="1"/>
    <col min="2" max="2" width="16.77734375" customWidth="1"/>
    <col min="3" max="3" width="40.5546875" customWidth="1"/>
    <col min="4" max="4" width="16.5546875" customWidth="1"/>
    <col min="5" max="5" width="15.21875" customWidth="1"/>
    <col min="6" max="6" width="26.77734375" customWidth="1"/>
    <col min="34" max="34" width="4" customWidth="1"/>
    <col min="35" max="35" width="4.5546875" hidden="1" customWidth="1"/>
    <col min="36" max="36" width="11.21875" hidden="1" customWidth="1"/>
    <col min="37" max="37" width="6.44140625" hidden="1" customWidth="1"/>
    <col min="38" max="38" width="20.77734375" hidden="1" customWidth="1"/>
    <col min="39" max="39" width="21.44140625" hidden="1" customWidth="1"/>
    <col min="40" max="40" width="19" hidden="1" customWidth="1"/>
    <col min="41" max="41" width="23.21875" customWidth="1"/>
    <col min="42" max="42" width="7.77734375" customWidth="1"/>
    <col min="43" max="43" width="6.77734375" hidden="1" customWidth="1"/>
    <col min="44" max="45" width="9.21875" customWidth="1"/>
  </cols>
  <sheetData>
    <row r="1" spans="1:43" s="15" customFormat="1" ht="15.6" x14ac:dyDescent="0.3">
      <c r="A1" s="15" t="s">
        <v>0</v>
      </c>
    </row>
    <row r="2" spans="1:43" x14ac:dyDescent="0.3">
      <c r="A2" t="s">
        <v>1</v>
      </c>
    </row>
    <row r="3" spans="1:43" ht="15" thickBot="1" x14ac:dyDescent="0.35">
      <c r="C3" t="s">
        <v>2</v>
      </c>
      <c r="F3" t="s">
        <v>2</v>
      </c>
    </row>
    <row r="4" spans="1:43" ht="15" thickBot="1" x14ac:dyDescent="0.35">
      <c r="A4" s="189" t="s">
        <v>3</v>
      </c>
      <c r="B4" s="189" t="s">
        <v>4</v>
      </c>
      <c r="C4" s="21" t="s">
        <v>5</v>
      </c>
      <c r="D4" s="21"/>
      <c r="E4" s="21"/>
      <c r="F4" s="51"/>
      <c r="AI4" t="s">
        <v>6</v>
      </c>
      <c r="AJ4" t="s">
        <v>6</v>
      </c>
    </row>
    <row r="5" spans="1:43" ht="15" thickBot="1" x14ac:dyDescent="0.35">
      <c r="A5" s="189" t="s">
        <v>7</v>
      </c>
      <c r="B5" s="189" t="s">
        <v>8</v>
      </c>
      <c r="C5" s="189" t="s">
        <v>9</v>
      </c>
      <c r="D5" s="189" t="s">
        <v>10</v>
      </c>
      <c r="E5" s="189" t="s">
        <v>11</v>
      </c>
      <c r="F5" s="189" t="s">
        <v>12</v>
      </c>
    </row>
    <row r="6" spans="1:43" x14ac:dyDescent="0.3">
      <c r="A6" s="22" t="s">
        <v>13</v>
      </c>
      <c r="B6" s="22"/>
      <c r="C6" s="24"/>
      <c r="D6" s="61"/>
      <c r="F6" s="59"/>
      <c r="AI6" s="8" t="s">
        <v>14</v>
      </c>
      <c r="AJ6" s="8"/>
      <c r="AL6" s="8" t="s">
        <v>6</v>
      </c>
      <c r="AN6" s="8" t="s">
        <v>12</v>
      </c>
      <c r="AQ6" s="8" t="s">
        <v>15</v>
      </c>
    </row>
    <row r="7" spans="1:43" x14ac:dyDescent="0.3">
      <c r="A7" s="22" t="s">
        <v>16</v>
      </c>
      <c r="B7" s="22"/>
      <c r="C7" s="24"/>
      <c r="D7" s="24"/>
      <c r="F7" s="59"/>
      <c r="AI7" t="s">
        <v>17</v>
      </c>
      <c r="AL7">
        <v>1</v>
      </c>
      <c r="AN7" t="s">
        <v>18</v>
      </c>
      <c r="AQ7" t="s">
        <v>19</v>
      </c>
    </row>
    <row r="8" spans="1:43" x14ac:dyDescent="0.3">
      <c r="A8" s="22" t="s">
        <v>20</v>
      </c>
      <c r="B8" s="22"/>
      <c r="C8" s="24"/>
      <c r="D8" s="24"/>
      <c r="F8" s="59"/>
      <c r="AI8" t="s">
        <v>21</v>
      </c>
      <c r="AL8">
        <v>2</v>
      </c>
      <c r="AN8" t="s">
        <v>22</v>
      </c>
      <c r="AQ8" t="s">
        <v>23</v>
      </c>
    </row>
    <row r="9" spans="1:43" x14ac:dyDescent="0.3">
      <c r="A9" s="22" t="s">
        <v>24</v>
      </c>
      <c r="B9" s="22"/>
      <c r="C9" s="24"/>
      <c r="D9" s="24"/>
      <c r="F9" s="59"/>
      <c r="AI9" t="s">
        <v>25</v>
      </c>
      <c r="AL9">
        <v>2</v>
      </c>
      <c r="AN9" t="s">
        <v>26</v>
      </c>
    </row>
    <row r="10" spans="1:43" x14ac:dyDescent="0.3">
      <c r="A10" s="22" t="s">
        <v>27</v>
      </c>
      <c r="B10" s="22"/>
      <c r="C10" s="24"/>
      <c r="D10" s="24"/>
      <c r="F10" s="59"/>
      <c r="AI10" t="s">
        <v>28</v>
      </c>
      <c r="AL10">
        <v>2</v>
      </c>
      <c r="AN10" t="s">
        <v>29</v>
      </c>
    </row>
    <row r="11" spans="1:43" x14ac:dyDescent="0.3">
      <c r="A11" s="22" t="s">
        <v>30</v>
      </c>
      <c r="B11" s="22"/>
      <c r="C11" s="24"/>
      <c r="D11" s="24"/>
      <c r="F11" s="59"/>
      <c r="AI11" t="s">
        <v>31</v>
      </c>
      <c r="AL11">
        <v>2</v>
      </c>
    </row>
    <row r="12" spans="1:43" x14ac:dyDescent="0.3">
      <c r="A12" s="22" t="s">
        <v>32</v>
      </c>
      <c r="B12" s="22"/>
      <c r="C12" s="24"/>
      <c r="D12" s="24"/>
      <c r="F12" s="59"/>
      <c r="AI12" t="s">
        <v>33</v>
      </c>
      <c r="AL12">
        <v>2</v>
      </c>
    </row>
    <row r="13" spans="1:43" x14ac:dyDescent="0.3">
      <c r="A13" s="22" t="s">
        <v>34</v>
      </c>
      <c r="B13" s="22"/>
      <c r="C13" s="24"/>
      <c r="D13" s="24"/>
      <c r="F13" s="59"/>
      <c r="AI13" t="s">
        <v>35</v>
      </c>
      <c r="AL13">
        <v>1</v>
      </c>
    </row>
    <row r="14" spans="1:43" x14ac:dyDescent="0.3">
      <c r="A14" s="22" t="s">
        <v>36</v>
      </c>
      <c r="B14" s="22"/>
      <c r="C14" s="24"/>
      <c r="D14" s="24"/>
      <c r="F14" s="59"/>
      <c r="AI14" t="s">
        <v>37</v>
      </c>
      <c r="AL14">
        <v>2</v>
      </c>
    </row>
    <row r="15" spans="1:43" x14ac:dyDescent="0.3">
      <c r="A15" s="22" t="s">
        <v>38</v>
      </c>
      <c r="B15" s="22"/>
      <c r="C15" s="24"/>
      <c r="D15" s="24"/>
      <c r="F15" s="59"/>
      <c r="AI15" t="s">
        <v>39</v>
      </c>
      <c r="AL15">
        <v>1</v>
      </c>
    </row>
    <row r="16" spans="1:43" x14ac:dyDescent="0.3">
      <c r="A16" s="22" t="s">
        <v>40</v>
      </c>
      <c r="B16" s="22"/>
      <c r="C16" s="24"/>
      <c r="D16" s="24"/>
      <c r="F16" s="59"/>
    </row>
    <row r="17" spans="1:35" x14ac:dyDescent="0.3">
      <c r="A17" s="22" t="s">
        <v>41</v>
      </c>
      <c r="B17" s="22"/>
      <c r="C17" s="24"/>
      <c r="D17" s="24"/>
      <c r="F17" s="59"/>
      <c r="AI17" t="s">
        <v>42</v>
      </c>
    </row>
    <row r="18" spans="1:35" x14ac:dyDescent="0.3">
      <c r="A18" s="22" t="s">
        <v>43</v>
      </c>
      <c r="B18" s="22"/>
      <c r="C18" s="24"/>
      <c r="D18" s="24"/>
      <c r="F18" s="59"/>
    </row>
    <row r="19" spans="1:35" x14ac:dyDescent="0.3">
      <c r="A19" s="22" t="s">
        <v>44</v>
      </c>
      <c r="B19" s="22"/>
      <c r="C19" s="24"/>
      <c r="D19" s="24"/>
      <c r="F19" s="59"/>
    </row>
    <row r="20" spans="1:35" x14ac:dyDescent="0.3">
      <c r="A20" s="22" t="s">
        <v>45</v>
      </c>
      <c r="B20" s="22"/>
      <c r="C20" s="24"/>
      <c r="D20" s="24"/>
      <c r="F20" s="59"/>
      <c r="AI20" t="s">
        <v>46</v>
      </c>
    </row>
    <row r="21" spans="1:35" x14ac:dyDescent="0.3">
      <c r="A21" s="22" t="s">
        <v>47</v>
      </c>
      <c r="B21" s="22"/>
      <c r="C21" s="24"/>
      <c r="D21" s="24"/>
      <c r="F21" s="59"/>
      <c r="AI21" t="s">
        <v>48</v>
      </c>
    </row>
    <row r="22" spans="1:35" x14ac:dyDescent="0.3">
      <c r="A22" s="22" t="s">
        <v>49</v>
      </c>
      <c r="B22" s="22"/>
      <c r="C22" s="24"/>
      <c r="D22" s="24"/>
      <c r="F22" s="59"/>
      <c r="AI22" t="s">
        <v>50</v>
      </c>
    </row>
    <row r="23" spans="1:35" x14ac:dyDescent="0.3">
      <c r="A23" s="22" t="s">
        <v>51</v>
      </c>
      <c r="B23" s="22"/>
      <c r="C23" s="24"/>
      <c r="D23" s="24"/>
      <c r="F23" s="59"/>
    </row>
    <row r="24" spans="1:35" x14ac:dyDescent="0.3">
      <c r="A24" s="22" t="s">
        <v>52</v>
      </c>
      <c r="B24" s="22"/>
      <c r="C24" s="24"/>
      <c r="D24" s="24"/>
      <c r="F24" s="59"/>
    </row>
    <row r="25" spans="1:35" x14ac:dyDescent="0.3">
      <c r="A25" s="22" t="s">
        <v>53</v>
      </c>
      <c r="B25" s="22"/>
      <c r="C25" s="24"/>
      <c r="D25" s="24"/>
      <c r="F25" s="59"/>
    </row>
    <row r="26" spans="1:35" x14ac:dyDescent="0.3">
      <c r="A26" s="22" t="s">
        <v>54</v>
      </c>
      <c r="B26" s="22"/>
      <c r="C26" s="24"/>
      <c r="D26" s="24"/>
      <c r="F26" s="59"/>
    </row>
    <row r="27" spans="1:35" x14ac:dyDescent="0.3">
      <c r="A27" s="22" t="s">
        <v>55</v>
      </c>
      <c r="B27" s="22"/>
      <c r="C27" s="24"/>
      <c r="D27" s="24"/>
      <c r="F27" s="59"/>
    </row>
    <row r="28" spans="1:35" x14ac:dyDescent="0.3">
      <c r="A28" s="22" t="s">
        <v>56</v>
      </c>
      <c r="B28" s="22"/>
      <c r="C28" s="24"/>
      <c r="D28" s="24"/>
      <c r="F28" s="59"/>
    </row>
    <row r="29" spans="1:35" x14ac:dyDescent="0.3">
      <c r="A29" s="22" t="s">
        <v>57</v>
      </c>
      <c r="B29" s="22"/>
      <c r="C29" s="24"/>
      <c r="D29" s="24"/>
      <c r="F29" s="59"/>
    </row>
    <row r="30" spans="1:35" x14ac:dyDescent="0.3">
      <c r="A30" s="22" t="s">
        <v>58</v>
      </c>
      <c r="B30" s="22"/>
      <c r="C30" s="24"/>
      <c r="D30" s="24"/>
      <c r="F30" s="59"/>
    </row>
    <row r="31" spans="1:35" x14ac:dyDescent="0.3">
      <c r="A31" s="22" t="s">
        <v>59</v>
      </c>
      <c r="B31" s="22"/>
      <c r="C31" s="24"/>
      <c r="D31" s="24"/>
      <c r="F31" s="59"/>
    </row>
    <row r="32" spans="1:35" x14ac:dyDescent="0.3">
      <c r="A32" s="22" t="s">
        <v>60</v>
      </c>
      <c r="B32" s="22"/>
      <c r="C32" s="24"/>
      <c r="D32" s="24"/>
      <c r="F32" s="59"/>
    </row>
    <row r="33" spans="1:35" x14ac:dyDescent="0.3">
      <c r="A33" s="22" t="s">
        <v>61</v>
      </c>
      <c r="B33" s="22"/>
      <c r="C33" s="24"/>
      <c r="D33" s="24"/>
      <c r="F33" s="59"/>
    </row>
    <row r="34" spans="1:35" x14ac:dyDescent="0.3">
      <c r="A34" s="22" t="s">
        <v>62</v>
      </c>
      <c r="B34" s="22"/>
      <c r="C34" s="24"/>
      <c r="D34" s="24"/>
      <c r="F34" s="59"/>
    </row>
    <row r="35" spans="1:35" x14ac:dyDescent="0.3">
      <c r="A35" s="22" t="s">
        <v>63</v>
      </c>
      <c r="B35" s="22"/>
      <c r="C35" s="24"/>
      <c r="D35" s="24"/>
      <c r="F35" s="59"/>
    </row>
    <row r="36" spans="1:35" ht="15" thickBot="1" x14ac:dyDescent="0.35">
      <c r="A36" s="199" t="s">
        <v>64</v>
      </c>
      <c r="B36" s="199"/>
      <c r="C36" s="25"/>
      <c r="D36" s="25"/>
      <c r="E36" s="23"/>
      <c r="F36" s="60"/>
    </row>
    <row r="37" spans="1:35" x14ac:dyDescent="0.3">
      <c r="A37" s="22" t="s">
        <v>65</v>
      </c>
      <c r="AI37">
        <v>0</v>
      </c>
    </row>
    <row r="38" spans="1:35" x14ac:dyDescent="0.3">
      <c r="A38" s="76" t="s">
        <v>66</v>
      </c>
    </row>
    <row r="39" spans="1:35" x14ac:dyDescent="0.3">
      <c r="A39" s="76" t="s">
        <v>67</v>
      </c>
    </row>
    <row r="40" spans="1:35" x14ac:dyDescent="0.3">
      <c r="A40" s="22" t="s">
        <v>68</v>
      </c>
    </row>
    <row r="41" spans="1:35" x14ac:dyDescent="0.3">
      <c r="A41" t="s">
        <v>69</v>
      </c>
      <c r="B41" t="s">
        <v>70</v>
      </c>
      <c r="AI41" t="s">
        <v>6</v>
      </c>
    </row>
    <row r="42" spans="1:35" x14ac:dyDescent="0.3">
      <c r="B42" t="s">
        <v>71</v>
      </c>
    </row>
    <row r="43" spans="1:35" x14ac:dyDescent="0.3">
      <c r="B43" t="s">
        <v>72</v>
      </c>
    </row>
    <row r="54" spans="35:35" x14ac:dyDescent="0.3">
      <c r="AI54" t="s">
        <v>6</v>
      </c>
    </row>
  </sheetData>
  <phoneticPr fontId="30" type="noConversion"/>
  <dataValidations count="4">
    <dataValidation type="list" allowBlank="1" showInputMessage="1" showErrorMessage="1" sqref="F6:F36" xr:uid="{00000000-0002-0000-0000-000002000000}">
      <formula1>$AN$7:$AN$12</formula1>
    </dataValidation>
    <dataValidation type="list" allowBlank="1" showInputMessage="1" showErrorMessage="1" sqref="C6:C36" xr:uid="{00000000-0002-0000-0000-000000000000}">
      <formula1>$AI$7:$AI$19</formula1>
    </dataValidation>
    <dataValidation type="list" allowBlank="1" showInputMessage="1" showErrorMessage="1" sqref="E6:E36" xr:uid="{A8EDBDC1-0A95-4BC0-8D79-EA10A1EF6FE2}">
      <formula1>$AI$21:$AI$22</formula1>
    </dataValidation>
    <dataValidation showDropDown="1" showInputMessage="1" showErrorMessage="1" sqref="D6:D36" xr:uid="{E7785C5E-4BD7-4810-B769-CEBAC812C558}"/>
  </dataValidations>
  <hyperlinks>
    <hyperlink ref="A38" r:id="rId1" xr:uid="{1AC5E822-A66F-4F0D-AC06-FEA5F5013FA1}"/>
    <hyperlink ref="A39" r:id="rId2" display="https://www.rvo.nl/subsidies-financiering/pps-innovatie/definities" xr:uid="{3037FD9B-A6CD-407D-91E6-5CBEB8544AAC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179E-888B-44AB-A887-8A83B44842A9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deelnemers!A9</f>
        <v>partner 3</v>
      </c>
      <c r="C6" s="62">
        <f>deelnemers!B9</f>
        <v>0</v>
      </c>
      <c r="D6" s="256">
        <f>deelnemers!C9</f>
        <v>0</v>
      </c>
      <c r="E6" s="256"/>
      <c r="F6" s="256"/>
      <c r="G6" s="256">
        <f>deelnemers!F9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4"/>
    </row>
    <row r="49" spans="2:16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6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SUM(D50:F50)</f>
        <v>0</v>
      </c>
    </row>
    <row r="51" spans="2:16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 t="shared" ref="I51:I53" si="6">SUM(D51:F51)</f>
        <v>0</v>
      </c>
    </row>
    <row r="52" spans="2:16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 t="shared" si="6"/>
        <v>0</v>
      </c>
    </row>
    <row r="53" spans="2:16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3">
        <f t="shared" si="6"/>
        <v>0</v>
      </c>
    </row>
    <row r="54" spans="2:16" ht="15" thickBot="1" x14ac:dyDescent="0.35">
      <c r="B54" s="227" t="s">
        <v>188</v>
      </c>
      <c r="C54" s="228"/>
      <c r="D54" s="148">
        <f>SUM(D50:D53)</f>
        <v>0</v>
      </c>
      <c r="E54" s="148">
        <f>SUM(E50:E53)</f>
        <v>0</v>
      </c>
      <c r="F54" s="148">
        <f>SUM(F50:F53)</f>
        <v>0</v>
      </c>
      <c r="G54" s="148">
        <f>SUM(G50:G53)</f>
        <v>0</v>
      </c>
      <c r="H54" s="148">
        <f t="shared" ref="H54" si="7">SUM(H50:H53)</f>
        <v>0</v>
      </c>
      <c r="I54" s="149">
        <f>SUM(I50:I53)</f>
        <v>0</v>
      </c>
      <c r="K54" s="150" t="str">
        <f>IF(I45=I54,"Akkoord","kosten en financiering zijn niet aan elkaar gelijk")</f>
        <v>Akkoord</v>
      </c>
      <c r="P54" s="74"/>
    </row>
    <row r="55" spans="2:16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2"/>
  </protectedRanges>
  <mergeCells count="29">
    <mergeCell ref="B22:C22"/>
    <mergeCell ref="B28:C28"/>
    <mergeCell ref="B29:C29"/>
    <mergeCell ref="D6:F6"/>
    <mergeCell ref="G6:I6"/>
    <mergeCell ref="D9:I9"/>
    <mergeCell ref="B11:C11"/>
    <mergeCell ref="D11:I11"/>
    <mergeCell ref="B24:C24"/>
    <mergeCell ref="D29:I29"/>
    <mergeCell ref="B30:C30"/>
    <mergeCell ref="B25:C25"/>
    <mergeCell ref="B26:C26"/>
    <mergeCell ref="B27:C27"/>
    <mergeCell ref="B31:C31"/>
    <mergeCell ref="B32:C32"/>
    <mergeCell ref="B33:C33"/>
    <mergeCell ref="B34:C34"/>
    <mergeCell ref="B35:C35"/>
    <mergeCell ref="B36:C36"/>
    <mergeCell ref="B43:C43"/>
    <mergeCell ref="B45:C45"/>
    <mergeCell ref="B54:C54"/>
    <mergeCell ref="B42:C42"/>
    <mergeCell ref="B37:C37"/>
    <mergeCell ref="B38:C38"/>
    <mergeCell ref="B39:C39"/>
    <mergeCell ref="B40:C40"/>
    <mergeCell ref="B41:C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81E-CD41-4DB7-A662-F262AA83C2C3}">
  <dimension ref="A1:Z55"/>
  <sheetViews>
    <sheetView workbookViewId="0">
      <selection activeCell="Z8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deelnemers!A10</f>
        <v>partner 4</v>
      </c>
      <c r="C6" s="62">
        <f>deelnemers!B10</f>
        <v>0</v>
      </c>
      <c r="D6" s="256">
        <f>deelnemers!C10</f>
        <v>0</v>
      </c>
      <c r="E6" s="256"/>
      <c r="F6" s="256"/>
      <c r="G6" s="256">
        <f>deelnemers!F10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3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9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52" t="s">
        <v>210</v>
      </c>
      <c r="C45" s="253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B22:C22"/>
    <mergeCell ref="B28:C28"/>
    <mergeCell ref="B29:C29"/>
    <mergeCell ref="D6:F6"/>
    <mergeCell ref="G6:I6"/>
    <mergeCell ref="D9:I9"/>
    <mergeCell ref="B11:C11"/>
    <mergeCell ref="D11:I11"/>
    <mergeCell ref="B24:C24"/>
    <mergeCell ref="B25:C25"/>
    <mergeCell ref="B26:C26"/>
    <mergeCell ref="B27:C27"/>
    <mergeCell ref="D29:I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3:C43"/>
    <mergeCell ref="B45:C45"/>
    <mergeCell ref="B54:C54"/>
    <mergeCell ref="B40:C40"/>
    <mergeCell ref="B41:C41"/>
    <mergeCell ref="B42:C4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CC4D-7599-49E0-9F05-29C668F43737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deelnemers!A11</f>
        <v>partner 5</v>
      </c>
      <c r="C6" s="62">
        <f>deelnemers!B11</f>
        <v>0</v>
      </c>
      <c r="D6" s="256">
        <f>deelnemers!C11</f>
        <v>0</v>
      </c>
      <c r="E6" s="256"/>
      <c r="F6" s="256"/>
      <c r="G6" s="256">
        <f>deelnemers!F11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D29:I29"/>
    <mergeCell ref="B28:C28"/>
    <mergeCell ref="B24:C24"/>
    <mergeCell ref="B25:C25"/>
    <mergeCell ref="B26:C26"/>
    <mergeCell ref="B27:C27"/>
    <mergeCell ref="B29:C29"/>
    <mergeCell ref="B11:C11"/>
    <mergeCell ref="B22:C22"/>
    <mergeCell ref="D6:F6"/>
    <mergeCell ref="G6:I6"/>
    <mergeCell ref="D9:I9"/>
    <mergeCell ref="D11:I1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3:C43"/>
    <mergeCell ref="B45:C45"/>
    <mergeCell ref="B54:C54"/>
    <mergeCell ref="B40:C40"/>
    <mergeCell ref="B41:C41"/>
    <mergeCell ref="B42:C4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A579-286C-4F16-A7C5-4DA0EFE45822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deelnemers!A12</f>
        <v>partner 6</v>
      </c>
      <c r="C6" s="62">
        <f>deelnemers!B12</f>
        <v>0</v>
      </c>
      <c r="D6" s="256">
        <f>deelnemers!C12</f>
        <v>0</v>
      </c>
      <c r="E6" s="256"/>
      <c r="F6" s="256"/>
      <c r="G6" s="256">
        <f>deelnemers!F12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</row>
    <row r="7" spans="1:26" x14ac:dyDescent="0.3">
      <c r="A7" s="134"/>
      <c r="B7" s="160"/>
      <c r="Z7" s="56" t="s">
        <v>79</v>
      </c>
    </row>
    <row r="8" spans="1:26" ht="15" thickBot="1" x14ac:dyDescent="0.35">
      <c r="A8" s="134"/>
      <c r="Z8" t="s">
        <v>81</v>
      </c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65" t="s">
        <v>204</v>
      </c>
      <c r="C22" s="266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62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61" t="s">
        <v>209</v>
      </c>
      <c r="C43" s="262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63" t="s">
        <v>210</v>
      </c>
      <c r="C45" s="264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58" t="s">
        <v>188</v>
      </c>
      <c r="C54" s="259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D6:F6"/>
    <mergeCell ref="G6:I6"/>
    <mergeCell ref="D9:I9"/>
    <mergeCell ref="B11:C11"/>
    <mergeCell ref="D11:I11"/>
    <mergeCell ref="B32:C32"/>
    <mergeCell ref="B33:C33"/>
    <mergeCell ref="B34:C34"/>
    <mergeCell ref="B22:C22"/>
    <mergeCell ref="B24:C24"/>
    <mergeCell ref="B25:C25"/>
    <mergeCell ref="B26:C26"/>
    <mergeCell ref="B27:C27"/>
    <mergeCell ref="B54:C54"/>
    <mergeCell ref="B29:C29"/>
    <mergeCell ref="D29:I29"/>
    <mergeCell ref="B28:C28"/>
    <mergeCell ref="B43:C43"/>
    <mergeCell ref="B45:C45"/>
    <mergeCell ref="B40:C40"/>
    <mergeCell ref="B41:C41"/>
    <mergeCell ref="B42:C42"/>
    <mergeCell ref="B35:C35"/>
    <mergeCell ref="B36:C36"/>
    <mergeCell ref="B37:C37"/>
    <mergeCell ref="B38:C38"/>
    <mergeCell ref="B39:C39"/>
    <mergeCell ref="B30:C30"/>
    <mergeCell ref="B31:C3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E529-98A4-4479-9A2D-7AD62A1390A2}">
  <dimension ref="A1:Z55"/>
  <sheetViews>
    <sheetView workbookViewId="0">
      <selection activeCell="Z8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deelnemers!A13</f>
        <v>partner 7</v>
      </c>
      <c r="C6" s="62">
        <f>deelnemers!B13</f>
        <v>0</v>
      </c>
      <c r="D6" s="256">
        <f>deelnemers!C13</f>
        <v>0</v>
      </c>
      <c r="E6" s="256"/>
      <c r="F6" s="256"/>
      <c r="G6" s="256">
        <f>deelnemers!F13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D6:F6"/>
    <mergeCell ref="G6:I6"/>
    <mergeCell ref="D9:I9"/>
    <mergeCell ref="B11:C11"/>
    <mergeCell ref="D11:I11"/>
    <mergeCell ref="B32:C32"/>
    <mergeCell ref="B33:C33"/>
    <mergeCell ref="B34:C34"/>
    <mergeCell ref="B22:C22"/>
    <mergeCell ref="B24:C24"/>
    <mergeCell ref="B25:C25"/>
    <mergeCell ref="B26:C26"/>
    <mergeCell ref="B27:C27"/>
    <mergeCell ref="B54:C54"/>
    <mergeCell ref="B29:C29"/>
    <mergeCell ref="D29:I29"/>
    <mergeCell ref="B28:C28"/>
    <mergeCell ref="B43:C43"/>
    <mergeCell ref="B45:C45"/>
    <mergeCell ref="B40:C40"/>
    <mergeCell ref="B41:C41"/>
    <mergeCell ref="B42:C42"/>
    <mergeCell ref="B35:C35"/>
    <mergeCell ref="B36:C36"/>
    <mergeCell ref="B37:C37"/>
    <mergeCell ref="B38:C38"/>
    <mergeCell ref="B39:C39"/>
    <mergeCell ref="B30:C30"/>
    <mergeCell ref="B31:C3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CF4B-9677-4470-9A57-2258CCCEF0E8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deelnemers!A14</f>
        <v>partner 8</v>
      </c>
      <c r="C6" s="62">
        <f>deelnemers!B14</f>
        <v>0</v>
      </c>
      <c r="D6" s="256">
        <f>deelnemers!C14</f>
        <v>0</v>
      </c>
      <c r="E6" s="256"/>
      <c r="F6" s="256"/>
      <c r="G6" s="256">
        <f>deelnemers!F14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68" t="s">
        <v>6</v>
      </c>
      <c r="C25" s="269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/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D6:F6"/>
    <mergeCell ref="G6:I6"/>
    <mergeCell ref="D9:I9"/>
    <mergeCell ref="B11:C11"/>
    <mergeCell ref="D11:I11"/>
    <mergeCell ref="B35:C35"/>
    <mergeCell ref="B22:C22"/>
    <mergeCell ref="B24:C24"/>
    <mergeCell ref="B30:C30"/>
    <mergeCell ref="B25:C25"/>
    <mergeCell ref="B26:C26"/>
    <mergeCell ref="B27:C27"/>
    <mergeCell ref="B29:C29"/>
    <mergeCell ref="D29:I29"/>
    <mergeCell ref="B28:C28"/>
    <mergeCell ref="B43:C43"/>
    <mergeCell ref="B45:C45"/>
    <mergeCell ref="B54:C54"/>
    <mergeCell ref="B41:C41"/>
    <mergeCell ref="B42:C42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92FF-4FF5-4D4E-A996-ED8F4FE1AAA6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deelnemers!A15</f>
        <v>partner 9</v>
      </c>
      <c r="C6" s="62">
        <f>deelnemers!B15</f>
        <v>0</v>
      </c>
      <c r="D6" s="256">
        <f>deelnemers!C15</f>
        <v>0</v>
      </c>
      <c r="E6" s="256"/>
      <c r="F6" s="256"/>
      <c r="G6" s="256">
        <f>deelnemers!F15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D6:F6"/>
    <mergeCell ref="G6:I6"/>
    <mergeCell ref="D9:I9"/>
    <mergeCell ref="B11:C11"/>
    <mergeCell ref="D11:I11"/>
    <mergeCell ref="B32:C32"/>
    <mergeCell ref="B33:C33"/>
    <mergeCell ref="B34:C34"/>
    <mergeCell ref="B22:C22"/>
    <mergeCell ref="B24:C24"/>
    <mergeCell ref="B25:C25"/>
    <mergeCell ref="B26:C26"/>
    <mergeCell ref="B27:C27"/>
    <mergeCell ref="B54:C54"/>
    <mergeCell ref="B29:C29"/>
    <mergeCell ref="D29:I29"/>
    <mergeCell ref="B28:C28"/>
    <mergeCell ref="B43:C43"/>
    <mergeCell ref="B45:C45"/>
    <mergeCell ref="B40:C40"/>
    <mergeCell ref="B41:C41"/>
    <mergeCell ref="B42:C42"/>
    <mergeCell ref="B35:C35"/>
    <mergeCell ref="B36:C36"/>
    <mergeCell ref="B37:C37"/>
    <mergeCell ref="B38:C38"/>
    <mergeCell ref="B39:C39"/>
    <mergeCell ref="B30:C30"/>
    <mergeCell ref="B31:C3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B817-415B-4217-B2E7-3615ACF9DCBE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deelnemers!A16</f>
        <v>partner 10</v>
      </c>
      <c r="C6" s="62">
        <f>deelnemers!B16</f>
        <v>0</v>
      </c>
      <c r="D6" s="256">
        <f>deelnemers!C16</f>
        <v>0</v>
      </c>
      <c r="E6" s="256"/>
      <c r="F6" s="256"/>
      <c r="G6" s="256">
        <f>deelnemers!F16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D6:F6"/>
    <mergeCell ref="G6:I6"/>
    <mergeCell ref="D9:I9"/>
    <mergeCell ref="B11:C11"/>
    <mergeCell ref="D11:I11"/>
    <mergeCell ref="B32:C32"/>
    <mergeCell ref="B33:C33"/>
    <mergeCell ref="B34:C34"/>
    <mergeCell ref="B22:C22"/>
    <mergeCell ref="B24:C24"/>
    <mergeCell ref="B25:C25"/>
    <mergeCell ref="B26:C26"/>
    <mergeCell ref="B27:C27"/>
    <mergeCell ref="B54:C54"/>
    <mergeCell ref="B29:C29"/>
    <mergeCell ref="D29:I29"/>
    <mergeCell ref="B28:C28"/>
    <mergeCell ref="B43:C43"/>
    <mergeCell ref="B45:C45"/>
    <mergeCell ref="B40:C40"/>
    <mergeCell ref="B41:C41"/>
    <mergeCell ref="B42:C42"/>
    <mergeCell ref="B35:C35"/>
    <mergeCell ref="B36:C36"/>
    <mergeCell ref="B37:C37"/>
    <mergeCell ref="B38:C38"/>
    <mergeCell ref="B39:C39"/>
    <mergeCell ref="B30:C30"/>
    <mergeCell ref="B31:C3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AB92-D871-48D0-A89B-B9029CB02578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deelnemers!A17</f>
        <v>partner 11</v>
      </c>
      <c r="C6" s="62">
        <f>deelnemers!B17</f>
        <v>0</v>
      </c>
      <c r="D6" s="256">
        <f>deelnemers!C17</f>
        <v>0</v>
      </c>
      <c r="E6" s="256"/>
      <c r="F6" s="256"/>
      <c r="G6" s="256">
        <f>deelnemers!F17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30:C30"/>
    <mergeCell ref="D29:I29"/>
    <mergeCell ref="B28:C28"/>
    <mergeCell ref="B29:C29"/>
    <mergeCell ref="B22:C22"/>
    <mergeCell ref="B24:C24"/>
    <mergeCell ref="B25:C25"/>
    <mergeCell ref="B26:C26"/>
    <mergeCell ref="B27:C27"/>
    <mergeCell ref="D6:F6"/>
    <mergeCell ref="G6:I6"/>
    <mergeCell ref="D9:I9"/>
    <mergeCell ref="B11:C11"/>
    <mergeCell ref="D11:I11"/>
    <mergeCell ref="B43:C43"/>
    <mergeCell ref="B45:C45"/>
    <mergeCell ref="B54:C54"/>
    <mergeCell ref="B38:C38"/>
    <mergeCell ref="B39:C39"/>
    <mergeCell ref="B40:C40"/>
    <mergeCell ref="B41:C41"/>
    <mergeCell ref="B42:C42"/>
    <mergeCell ref="B37:C37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4801-D0D0-4407-8BED-EBDB3C6D1C5E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deelnemers!A18</f>
        <v>partner 12</v>
      </c>
      <c r="C6" s="62">
        <f>deelnemers!B18</f>
        <v>0</v>
      </c>
      <c r="D6" s="256">
        <f>deelnemers!C18</f>
        <v>0</v>
      </c>
      <c r="E6" s="256"/>
      <c r="F6" s="256"/>
      <c r="G6" s="256">
        <f>deelnemers!F18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30:C30"/>
    <mergeCell ref="D29:I29"/>
    <mergeCell ref="B28:C28"/>
    <mergeCell ref="B29:C29"/>
    <mergeCell ref="B22:C22"/>
    <mergeCell ref="B24:C24"/>
    <mergeCell ref="B25:C25"/>
    <mergeCell ref="B26:C26"/>
    <mergeCell ref="B27:C27"/>
    <mergeCell ref="D6:F6"/>
    <mergeCell ref="G6:I6"/>
    <mergeCell ref="D9:I9"/>
    <mergeCell ref="B11:C11"/>
    <mergeCell ref="D11:I11"/>
    <mergeCell ref="B43:C43"/>
    <mergeCell ref="B45:C45"/>
    <mergeCell ref="B54:C54"/>
    <mergeCell ref="B38:C38"/>
    <mergeCell ref="B39:C39"/>
    <mergeCell ref="B40:C40"/>
    <mergeCell ref="B41:C41"/>
    <mergeCell ref="B42:C42"/>
    <mergeCell ref="B37:C37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04A7-95DA-492E-8E3C-FD5850B49B20}">
  <sheetPr codeName="Blad1"/>
  <dimension ref="A1:AB30"/>
  <sheetViews>
    <sheetView workbookViewId="0">
      <selection activeCell="A3" sqref="A3"/>
    </sheetView>
  </sheetViews>
  <sheetFormatPr defaultRowHeight="14.4" x14ac:dyDescent="0.3"/>
  <cols>
    <col min="4" max="4" width="22.5546875" customWidth="1"/>
    <col min="5" max="7" width="20.77734375" customWidth="1"/>
    <col min="8" max="9" width="20.77734375" hidden="1" customWidth="1"/>
    <col min="10" max="10" width="20.77734375" customWidth="1"/>
    <col min="11" max="11" width="12.77734375" customWidth="1"/>
    <col min="28" max="29" width="0" hidden="1" customWidth="1"/>
  </cols>
  <sheetData>
    <row r="1" spans="1:28" ht="15.6" x14ac:dyDescent="0.3">
      <c r="A1" s="15" t="s">
        <v>73</v>
      </c>
      <c r="B1" s="16"/>
      <c r="C1" s="16"/>
      <c r="D1" s="16"/>
    </row>
    <row r="2" spans="1:28" x14ac:dyDescent="0.3">
      <c r="A2" t="s">
        <v>74</v>
      </c>
    </row>
    <row r="3" spans="1:28" x14ac:dyDescent="0.3">
      <c r="A3" t="s">
        <v>75</v>
      </c>
    </row>
    <row r="4" spans="1:28" x14ac:dyDescent="0.3">
      <c r="A4" t="s">
        <v>76</v>
      </c>
    </row>
    <row r="5" spans="1:28" x14ac:dyDescent="0.3">
      <c r="A5" t="s">
        <v>220</v>
      </c>
    </row>
    <row r="6" spans="1:28" ht="15" thickBot="1" x14ac:dyDescent="0.35"/>
    <row r="7" spans="1:28" ht="15" thickTop="1" x14ac:dyDescent="0.3">
      <c r="A7" s="30" t="s">
        <v>77</v>
      </c>
      <c r="B7" s="31"/>
      <c r="C7" s="31"/>
      <c r="D7" s="31"/>
      <c r="E7" s="57">
        <v>2026</v>
      </c>
      <c r="F7" s="57">
        <f>SUM(E7+1)</f>
        <v>2027</v>
      </c>
      <c r="G7" s="57">
        <f t="shared" ref="G7:I7" si="0">SUM(F7+1)</f>
        <v>2028</v>
      </c>
      <c r="H7" s="57">
        <f t="shared" si="0"/>
        <v>2029</v>
      </c>
      <c r="I7" s="57">
        <f t="shared" si="0"/>
        <v>2030</v>
      </c>
      <c r="J7" s="32" t="s">
        <v>78</v>
      </c>
      <c r="AB7" s="56" t="s">
        <v>79</v>
      </c>
    </row>
    <row r="8" spans="1:28" x14ac:dyDescent="0.3">
      <c r="A8" s="33"/>
      <c r="B8" s="11"/>
      <c r="C8" s="11"/>
      <c r="D8" s="11"/>
      <c r="E8" s="208" t="s">
        <v>80</v>
      </c>
      <c r="F8" s="209"/>
      <c r="G8" s="209"/>
      <c r="H8" s="209"/>
      <c r="I8" s="209"/>
      <c r="J8" s="210"/>
      <c r="AB8" t="s">
        <v>81</v>
      </c>
    </row>
    <row r="9" spans="1:28" x14ac:dyDescent="0.3">
      <c r="A9" s="34" t="s">
        <v>82</v>
      </c>
      <c r="E9" s="20">
        <f>SUMIF('samenvatting partners'!$D:$D, "onderzoeksorganisatie, publiek",'samenvatting partners'!E:E)+SUMIF('samenvatting partners'!$D:$D, "onderzoeksorganisatie, privaat",'samenvatting partners'!E:E)</f>
        <v>0</v>
      </c>
      <c r="F9" s="20">
        <f>SUMIF('samenvatting partners'!$D:$D, "onderzoeksorganisatie, publiek",'samenvatting partners'!F:F)+SUMIF('samenvatting partners'!$D:$D, "onderzoeksorganisatie, privaat",'samenvatting partners'!F:F)</f>
        <v>0</v>
      </c>
      <c r="G9" s="20">
        <f>SUMIF('samenvatting partners'!$D:$D, "onderzoeksorganisatie, publiek",'samenvatting partners'!G:G)+SUMIF('samenvatting partners'!$D:$D, "onderzoeksorganisatie, privaat",'samenvatting partners'!G:G)</f>
        <v>0</v>
      </c>
      <c r="H9" s="20">
        <f>SUMIF('samenvatting partners'!$D:$D, "onderzoeksorganisatie, publiek",'samenvatting partners'!H:H)+SUMIF('samenvatting partners'!$D:$D, "onderzoeksorganisatie, privaat",'samenvatting partners'!H:H)</f>
        <v>0</v>
      </c>
      <c r="I9" s="20">
        <f>SUMIF('samenvatting partners'!$D:$D, "onderzoeksorganisatie, publiek",'samenvatting partners'!I:I)+SUMIF('samenvatting partners'!$D:$D, "onderzoeksorganisatie, privaat",'samenvatting partners'!I:I)</f>
        <v>0</v>
      </c>
      <c r="J9" s="35">
        <f>SUM(E9:I9)</f>
        <v>0</v>
      </c>
      <c r="AB9" t="s">
        <v>83</v>
      </c>
    </row>
    <row r="10" spans="1:28" x14ac:dyDescent="0.3">
      <c r="A10" s="34" t="s">
        <v>84</v>
      </c>
      <c r="E10" s="20">
        <f>SUM('samenvatting partners'!E4:E9999)-E9</f>
        <v>0</v>
      </c>
      <c r="F10" s="20">
        <f>SUM('samenvatting partners'!F4:F9999)-F9</f>
        <v>0</v>
      </c>
      <c r="G10" s="20">
        <f>SUM('samenvatting partners'!G4:G9999)-G9</f>
        <v>0</v>
      </c>
      <c r="H10" s="20">
        <f>SUM('samenvatting partners'!H4:H9999)-H9</f>
        <v>0</v>
      </c>
      <c r="I10" s="20">
        <f>SUM('samenvatting partners'!I4:I9999)-I9</f>
        <v>0</v>
      </c>
      <c r="J10" s="35">
        <f>SUM(E10:I10)</f>
        <v>0</v>
      </c>
    </row>
    <row r="11" spans="1:28" ht="15.6" x14ac:dyDescent="0.3">
      <c r="A11" s="36" t="s">
        <v>85</v>
      </c>
      <c r="B11" s="12"/>
      <c r="C11" s="12"/>
      <c r="D11" s="12"/>
      <c r="E11" s="18">
        <f>SUM(E9:E10)</f>
        <v>0</v>
      </c>
      <c r="F11" s="18">
        <f>SUM(F9:F10)</f>
        <v>0</v>
      </c>
      <c r="G11" s="18">
        <f>SUM(G9:G10)</f>
        <v>0</v>
      </c>
      <c r="H11" s="18">
        <f>SUM(H9:H10)</f>
        <v>0</v>
      </c>
      <c r="I11" s="18">
        <f>I9+I10</f>
        <v>0</v>
      </c>
      <c r="J11" s="37">
        <f>SUM(J9:J10)</f>
        <v>0</v>
      </c>
      <c r="L11" s="52"/>
    </row>
    <row r="12" spans="1:28" x14ac:dyDescent="0.3">
      <c r="A12" s="34"/>
      <c r="J12" s="38"/>
    </row>
    <row r="13" spans="1:28" s="8" customFormat="1" x14ac:dyDescent="0.3">
      <c r="A13" s="39" t="s">
        <v>86</v>
      </c>
      <c r="B13" s="10"/>
      <c r="C13" s="10"/>
      <c r="D13" s="10"/>
      <c r="E13" s="10"/>
      <c r="F13" s="10"/>
      <c r="G13" s="10"/>
      <c r="H13" s="10"/>
      <c r="I13" s="10"/>
      <c r="J13" s="40"/>
    </row>
    <row r="14" spans="1:28" s="8" customFormat="1" ht="15" thickBot="1" x14ac:dyDescent="0.35">
      <c r="A14" s="41" t="s">
        <v>87</v>
      </c>
      <c r="B14" s="27"/>
      <c r="C14" s="27"/>
      <c r="D14" s="27"/>
      <c r="E14" s="80">
        <f>E7</f>
        <v>2026</v>
      </c>
      <c r="F14" s="80">
        <f>F7</f>
        <v>2027</v>
      </c>
      <c r="G14" s="80">
        <f>G7</f>
        <v>2028</v>
      </c>
      <c r="H14" s="80">
        <f>H7</f>
        <v>2029</v>
      </c>
      <c r="I14" s="80">
        <f>I7</f>
        <v>2030</v>
      </c>
      <c r="J14" s="42" t="s">
        <v>78</v>
      </c>
    </row>
    <row r="15" spans="1:28" x14ac:dyDescent="0.3">
      <c r="A15" s="34" t="s">
        <v>88</v>
      </c>
      <c r="E15" s="20">
        <f>SUMIFS('samenvatting partners'!M:M,'samenvatting partners'!$L:$L,"in kind",'samenvatting partners'!$K:$K,"privaat")</f>
        <v>0</v>
      </c>
      <c r="F15" s="20">
        <f>SUMIFS('samenvatting partners'!N:N,'samenvatting partners'!$L:$L,"in kind",'samenvatting partners'!$K:$K,"privaat")</f>
        <v>0</v>
      </c>
      <c r="G15" s="20">
        <f>SUMIFS('samenvatting partners'!O:O,'samenvatting partners'!$L:$L,"in kind",'samenvatting partners'!$K:$K,"privaat")</f>
        <v>0</v>
      </c>
      <c r="H15" s="20">
        <f>SUMIFS('samenvatting partners'!P:P,'samenvatting partners'!$L:$L,"in kind",'samenvatting partners'!$K:$K,"privaat")</f>
        <v>0</v>
      </c>
      <c r="I15" s="20">
        <f>SUMIFS('samenvatting partners'!Q:Q,'samenvatting partners'!$L:$L,"in kind",'samenvatting partners'!$K:$K,"privaat")</f>
        <v>0</v>
      </c>
      <c r="J15" s="35">
        <f>SUM(E15:I15)</f>
        <v>0</v>
      </c>
      <c r="L15" s="201" t="s">
        <v>224</v>
      </c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3"/>
    </row>
    <row r="16" spans="1:28" x14ac:dyDescent="0.3">
      <c r="A16" s="34" t="s">
        <v>89</v>
      </c>
      <c r="E16" s="20">
        <f>SUMIFS('samenvatting partners'!M:M,'samenvatting partners'!$L:$L,"in kind",'samenvatting partners'!$K:$K,"publiek")</f>
        <v>0</v>
      </c>
      <c r="F16" s="20">
        <f>SUMIFS('samenvatting partners'!N:N,'samenvatting partners'!$L:$L,"in kind",'samenvatting partners'!$K:$K,"publiek")</f>
        <v>0</v>
      </c>
      <c r="G16" s="20">
        <f>SUMIFS('samenvatting partners'!O:O,'samenvatting partners'!$L:$L,"in kind",'samenvatting partners'!$K:$K,"publiek")</f>
        <v>0</v>
      </c>
      <c r="H16" s="20">
        <f>SUMIFS('samenvatting partners'!P:P,'samenvatting partners'!$L:$L,"in kind",'samenvatting partners'!$K:$K,"publiek")</f>
        <v>0</v>
      </c>
      <c r="I16" s="20">
        <f>SUMIFS('samenvatting partners'!Q:Q,'samenvatting partners'!$L:$L,"in kind",'samenvatting partners'!$K:$K,"publiek")</f>
        <v>0</v>
      </c>
      <c r="J16" s="35">
        <f>SUM(E16:I16)</f>
        <v>0</v>
      </c>
      <c r="L16" s="204" t="e">
        <f>J19/J23</f>
        <v>#DIV/0!</v>
      </c>
      <c r="M16" t="s">
        <v>226</v>
      </c>
      <c r="X16" s="205"/>
    </row>
    <row r="17" spans="1:25" x14ac:dyDescent="0.3">
      <c r="A17" s="34" t="s">
        <v>227</v>
      </c>
      <c r="E17">
        <f>' cash bijdrage'!D13</f>
        <v>0</v>
      </c>
      <c r="F17">
        <f>' cash bijdrage'!E13</f>
        <v>0</v>
      </c>
      <c r="G17">
        <f>' cash bijdrage'!F13</f>
        <v>0</v>
      </c>
      <c r="H17">
        <f>' cash bijdrage'!G13</f>
        <v>0</v>
      </c>
      <c r="I17">
        <f>' cash bijdrage'!H13</f>
        <v>0</v>
      </c>
      <c r="J17" s="38">
        <f>SUM(E17:I17)</f>
        <v>0</v>
      </c>
      <c r="L17" s="204" t="e">
        <f>J17/J23</f>
        <v>#DIV/0!</v>
      </c>
      <c r="M17" t="s">
        <v>222</v>
      </c>
      <c r="X17" s="205"/>
    </row>
    <row r="18" spans="1:25" x14ac:dyDescent="0.3">
      <c r="A18" s="34" t="s">
        <v>228</v>
      </c>
      <c r="E18">
        <f>' cash bijdrage'!D29</f>
        <v>0</v>
      </c>
      <c r="F18">
        <f>' cash bijdrage'!E29</f>
        <v>0</v>
      </c>
      <c r="G18">
        <f>' cash bijdrage'!F29</f>
        <v>0</v>
      </c>
      <c r="H18">
        <f>' cash bijdrage'!G29</f>
        <v>0</v>
      </c>
      <c r="I18">
        <f>' cash bijdrage'!H29</f>
        <v>0</v>
      </c>
      <c r="J18" s="38">
        <f>SUM(E18:I18)</f>
        <v>0</v>
      </c>
      <c r="L18" s="204" t="e">
        <f>(J17+J18)/J23</f>
        <v>#DIV/0!</v>
      </c>
      <c r="M18" s="55" t="s">
        <v>223</v>
      </c>
      <c r="X18" s="205"/>
    </row>
    <row r="19" spans="1:25" ht="15" thickBot="1" x14ac:dyDescent="0.35">
      <c r="A19" s="43" t="s">
        <v>90</v>
      </c>
      <c r="B19" s="13"/>
      <c r="C19" s="13"/>
      <c r="D19" s="13"/>
      <c r="E19" s="19">
        <f t="shared" ref="E19:J19" si="1">SUM(E15:E18)</f>
        <v>0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44">
        <f t="shared" si="1"/>
        <v>0</v>
      </c>
      <c r="L19" s="206" t="e">
        <f>(J15+J17)/J23</f>
        <v>#DIV/0!</v>
      </c>
      <c r="M19" s="23" t="s">
        <v>225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07"/>
    </row>
    <row r="20" spans="1:25" x14ac:dyDescent="0.3">
      <c r="A20" s="34"/>
      <c r="J20" s="38"/>
    </row>
    <row r="21" spans="1:25" x14ac:dyDescent="0.3">
      <c r="A21" s="45" t="s">
        <v>91</v>
      </c>
      <c r="B21" s="14"/>
      <c r="C21" s="14"/>
      <c r="D21" s="14"/>
      <c r="E21" s="81">
        <f>E14</f>
        <v>2026</v>
      </c>
      <c r="F21" s="81">
        <f>F14</f>
        <v>2027</v>
      </c>
      <c r="G21" s="81">
        <f>G14</f>
        <v>2028</v>
      </c>
      <c r="H21" s="81">
        <f>H14</f>
        <v>2029</v>
      </c>
      <c r="I21" s="81">
        <f>I14</f>
        <v>2030</v>
      </c>
      <c r="J21" s="46" t="s">
        <v>78</v>
      </c>
    </row>
    <row r="22" spans="1:25" s="9" customFormat="1" hidden="1" x14ac:dyDescent="0.3">
      <c r="A22" s="34" t="s">
        <v>92</v>
      </c>
      <c r="B22"/>
      <c r="C22"/>
      <c r="D22"/>
      <c r="E22" s="20">
        <f>SUMIF('samenvatting partners'!$L:$L,"WR capaciteit",'samenvatting partners'!M:M)</f>
        <v>0</v>
      </c>
      <c r="F22" s="20">
        <f>SUMIF('samenvatting partners'!$L:$L,"WR capaciteit",'samenvatting partners'!N:N)</f>
        <v>0</v>
      </c>
      <c r="G22" s="20">
        <f>SUMIF('samenvatting partners'!$L:$L,"WR capaciteit",'samenvatting partners'!O:O)</f>
        <v>0</v>
      </c>
      <c r="H22" s="20">
        <f>SUMIF('samenvatting partners'!$L:$L,"WR capaciteit",'samenvatting partners'!P:P)</f>
        <v>0</v>
      </c>
      <c r="I22" s="20">
        <f>SUMIF('samenvatting partners'!$L:$L,"WR capaciteit",'samenvatting partners'!Q:Q)</f>
        <v>0</v>
      </c>
      <c r="J22" s="35">
        <f>SUM(E22:I22)</f>
        <v>0</v>
      </c>
      <c r="L22" t="s">
        <v>6</v>
      </c>
      <c r="M22"/>
      <c r="N22"/>
      <c r="O22"/>
      <c r="P22"/>
      <c r="Q22"/>
      <c r="R22"/>
      <c r="S22"/>
      <c r="T22"/>
      <c r="U22"/>
      <c r="V22"/>
      <c r="W22"/>
      <c r="X22"/>
    </row>
    <row r="23" spans="1:25" s="9" customFormat="1" ht="16.5" customHeight="1" x14ac:dyDescent="0.3">
      <c r="A23" s="34" t="s">
        <v>93</v>
      </c>
      <c r="B23"/>
      <c r="C23"/>
      <c r="D23"/>
      <c r="E23" s="20">
        <f>SUMIF('samenvatting partners'!$L:$L,"PPS toeslag",'samenvatting partners'!M:M)</f>
        <v>0</v>
      </c>
      <c r="F23" s="20">
        <f>SUMIF('samenvatting partners'!$L:$L,"PPS toeslag",'samenvatting partners'!N:N)</f>
        <v>0</v>
      </c>
      <c r="G23" s="20">
        <f>SUMIF('samenvatting partners'!$L:$L,"PPS toeslag",'samenvatting partners'!O:O)</f>
        <v>0</v>
      </c>
      <c r="H23" s="20">
        <f>SUMIF('samenvatting partners'!$L:$L,"PPS toeslag",'samenvatting partners'!P:P)</f>
        <v>0</v>
      </c>
      <c r="I23" s="20">
        <f>SUMIF('samenvatting partners'!$L:$L,"PPS toeslag",'samenvatting partners'!Q:Q)</f>
        <v>0</v>
      </c>
      <c r="J23" s="35">
        <f>SUM(E23:I23)</f>
        <v>0</v>
      </c>
      <c r="Y23" t="s">
        <v>6</v>
      </c>
    </row>
    <row r="24" spans="1:25" hidden="1" x14ac:dyDescent="0.3">
      <c r="A24" s="43" t="s">
        <v>94</v>
      </c>
      <c r="B24" s="13"/>
      <c r="C24" s="13"/>
      <c r="D24" s="13"/>
      <c r="E24" s="19">
        <f>SUM(E22:E23)</f>
        <v>0</v>
      </c>
      <c r="F24" s="13">
        <f>SUM(F22:F23)</f>
        <v>0</v>
      </c>
      <c r="G24" s="13">
        <f>SUM(G22:G23)</f>
        <v>0</v>
      </c>
      <c r="H24" s="13">
        <f>SUM(H22:H23)</f>
        <v>0</v>
      </c>
      <c r="I24" s="19">
        <f>SUM(I22:I23)</f>
        <v>0</v>
      </c>
      <c r="J24" s="44">
        <f>SUM(E24:I24)</f>
        <v>0</v>
      </c>
      <c r="K24" s="5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5" x14ac:dyDescent="0.3">
      <c r="A25" s="34"/>
      <c r="E25" s="20"/>
      <c r="J25" s="38"/>
      <c r="L25" s="55"/>
    </row>
    <row r="26" spans="1:25" x14ac:dyDescent="0.3">
      <c r="A26" s="53" t="s">
        <v>95</v>
      </c>
      <c r="B26" s="26"/>
      <c r="C26" s="26"/>
      <c r="D26" s="26"/>
      <c r="E26" s="26"/>
      <c r="F26" s="26"/>
      <c r="G26" s="26"/>
      <c r="H26" s="26"/>
      <c r="I26" s="26"/>
      <c r="J26" s="200">
        <f>J17+J18+J24</f>
        <v>0</v>
      </c>
    </row>
    <row r="27" spans="1:25" x14ac:dyDescent="0.3">
      <c r="A27" s="34"/>
      <c r="J27" s="38"/>
    </row>
    <row r="28" spans="1:25" ht="16.2" thickBot="1" x14ac:dyDescent="0.35">
      <c r="A28" s="47" t="s">
        <v>96</v>
      </c>
      <c r="B28" s="48"/>
      <c r="C28" s="48"/>
      <c r="D28" s="48"/>
      <c r="E28" s="49">
        <f t="shared" ref="E28:J28" si="2">E19+E24</f>
        <v>0</v>
      </c>
      <c r="F28" s="49">
        <f t="shared" si="2"/>
        <v>0</v>
      </c>
      <c r="G28" s="49">
        <f t="shared" si="2"/>
        <v>0</v>
      </c>
      <c r="H28" s="49">
        <f t="shared" si="2"/>
        <v>0</v>
      </c>
      <c r="I28" s="49">
        <f t="shared" si="2"/>
        <v>0</v>
      </c>
      <c r="J28" s="50">
        <f t="shared" si="2"/>
        <v>0</v>
      </c>
      <c r="K28" t="s">
        <v>97</v>
      </c>
    </row>
    <row r="29" spans="1:25" ht="15" thickTop="1" x14ac:dyDescent="0.3"/>
    <row r="30" spans="1:25" x14ac:dyDescent="0.3">
      <c r="M30" t="s">
        <v>6</v>
      </c>
    </row>
  </sheetData>
  <sheetProtection algorithmName="SHA-512" hashValue="z7GEJMeiP7Zhvp/AV9jpCppPH7J+o2PMc/1+Dv6505CeHG+VHihmuM2vHHyIStkBTFHBnMejXVPP007oQ5ol1Q==" saltValue="8UEbFz2kg/VBcEUTVd56/w==" spinCount="100000" sheet="1" objects="1" scenarios="1" selectLockedCells="1" selectUnlockedCells="1"/>
  <mergeCells count="1">
    <mergeCell ref="E8:J8"/>
  </mergeCells>
  <conditionalFormatting sqref="J28">
    <cfRule type="cellIs" dxfId="6" priority="7" operator="lessThan">
      <formula>$J$11</formula>
    </cfRule>
    <cfRule type="cellIs" dxfId="5" priority="15" operator="equal">
      <formula>$J$11</formula>
    </cfRule>
    <cfRule type="cellIs" dxfId="4" priority="16" operator="greaterThan">
      <formula>#REF!</formula>
    </cfRule>
    <cfRule type="cellIs" dxfId="3" priority="17" operator="greaterThan">
      <formula>14000</formula>
    </cfRule>
    <cfRule type="cellIs" dxfId="2" priority="18" operator="greaterThan">
      <formula>$J$11</formula>
    </cfRule>
  </conditionalFormatting>
  <conditionalFormatting sqref="J24:K24">
    <cfRule type="cellIs" dxfId="1" priority="5" operator="equal">
      <formula>($J$24+$J$17)/$J$28=75%</formula>
    </cfRule>
    <cfRule type="cellIs" dxfId="0" priority="6" operator="equal">
      <formula>($J$24+$J$17)/$J$28-75%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FBF7-B236-40C7-9A53-EB30CAD687E6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deelnemers!A19</f>
        <v>partner 13</v>
      </c>
      <c r="C6" s="62">
        <f>deelnemers!B19</f>
        <v>0</v>
      </c>
      <c r="D6" s="256">
        <f>deelnemers!C19</f>
        <v>0</v>
      </c>
      <c r="E6" s="256"/>
      <c r="F6" s="256"/>
      <c r="G6" s="256">
        <f>deelnemers!F19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30:C30"/>
    <mergeCell ref="D29:I29"/>
    <mergeCell ref="B28:C28"/>
    <mergeCell ref="B29:C29"/>
    <mergeCell ref="B22:C22"/>
    <mergeCell ref="B24:C24"/>
    <mergeCell ref="B25:C25"/>
    <mergeCell ref="B26:C26"/>
    <mergeCell ref="B27:C27"/>
    <mergeCell ref="D6:F6"/>
    <mergeCell ref="G6:I6"/>
    <mergeCell ref="D9:I9"/>
    <mergeCell ref="B11:C11"/>
    <mergeCell ref="D11:I11"/>
    <mergeCell ref="B43:C43"/>
    <mergeCell ref="B45:C45"/>
    <mergeCell ref="B54:C54"/>
    <mergeCell ref="B38:C38"/>
    <mergeCell ref="B39:C39"/>
    <mergeCell ref="B40:C40"/>
    <mergeCell ref="B41:C41"/>
    <mergeCell ref="B42:C42"/>
    <mergeCell ref="B37:C37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820A-3B07-4437-A624-1BDE8A59C777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deelnemers!A20</f>
        <v>partner 14</v>
      </c>
      <c r="C6" s="62">
        <f>deelnemers!B20</f>
        <v>0</v>
      </c>
      <c r="D6" s="256">
        <f>deelnemers!C20</f>
        <v>0</v>
      </c>
      <c r="E6" s="256"/>
      <c r="F6" s="256"/>
      <c r="G6" s="256">
        <f>deelnemers!F20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30:C30"/>
    <mergeCell ref="D29:I29"/>
    <mergeCell ref="B28:C28"/>
    <mergeCell ref="B29:C29"/>
    <mergeCell ref="B22:C22"/>
    <mergeCell ref="B24:C24"/>
    <mergeCell ref="B25:C25"/>
    <mergeCell ref="B26:C26"/>
    <mergeCell ref="B27:C27"/>
    <mergeCell ref="D6:F6"/>
    <mergeCell ref="G6:I6"/>
    <mergeCell ref="D9:I9"/>
    <mergeCell ref="B11:C11"/>
    <mergeCell ref="D11:I11"/>
    <mergeCell ref="B43:C43"/>
    <mergeCell ref="B45:C45"/>
    <mergeCell ref="B54:C54"/>
    <mergeCell ref="B38:C38"/>
    <mergeCell ref="B39:C39"/>
    <mergeCell ref="B40:C40"/>
    <mergeCell ref="B41:C41"/>
    <mergeCell ref="B42:C42"/>
    <mergeCell ref="B37:C37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9AAD-7A2B-41CE-94E5-28A278DF29D2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deelnemers!A21</f>
        <v>partner 15</v>
      </c>
      <c r="C6" s="62">
        <f>deelnemers!B21</f>
        <v>0</v>
      </c>
      <c r="D6" s="256">
        <f>deelnemers!C21</f>
        <v>0</v>
      </c>
      <c r="E6" s="256"/>
      <c r="F6" s="256"/>
      <c r="G6" s="256">
        <f>deelnemers!F21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30:C30"/>
    <mergeCell ref="D29:I29"/>
    <mergeCell ref="B28:C28"/>
    <mergeCell ref="B29:C29"/>
    <mergeCell ref="B22:C22"/>
    <mergeCell ref="B24:C24"/>
    <mergeCell ref="B25:C25"/>
    <mergeCell ref="B26:C26"/>
    <mergeCell ref="B27:C27"/>
    <mergeCell ref="D6:F6"/>
    <mergeCell ref="G6:I6"/>
    <mergeCell ref="D9:I9"/>
    <mergeCell ref="B11:C11"/>
    <mergeCell ref="D11:I11"/>
    <mergeCell ref="B43:C43"/>
    <mergeCell ref="B45:C45"/>
    <mergeCell ref="B54:C54"/>
    <mergeCell ref="B38:C38"/>
    <mergeCell ref="B39:C39"/>
    <mergeCell ref="B40:C40"/>
    <mergeCell ref="B41:C41"/>
    <mergeCell ref="B42:C42"/>
    <mergeCell ref="B37:C37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F0FD-81EF-46DC-9DD2-2C344613933D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deelnemers!A22</f>
        <v>partner 16</v>
      </c>
      <c r="C6" s="62">
        <f>deelnemers!B22</f>
        <v>0</v>
      </c>
      <c r="D6" s="256">
        <f>deelnemers!C22</f>
        <v>0</v>
      </c>
      <c r="E6" s="256"/>
      <c r="F6" s="256"/>
      <c r="G6" s="256">
        <f>deelnemers!F22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</row>
    <row r="7" spans="1:26" x14ac:dyDescent="0.3">
      <c r="A7" s="134"/>
      <c r="B7" s="160"/>
      <c r="Z7" s="56" t="s">
        <v>79</v>
      </c>
    </row>
    <row r="8" spans="1:26" ht="15" thickBot="1" x14ac:dyDescent="0.35">
      <c r="A8" s="134"/>
      <c r="Z8" t="s">
        <v>81</v>
      </c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65" t="s">
        <v>204</v>
      </c>
      <c r="C22" s="266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62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61" t="s">
        <v>209</v>
      </c>
      <c r="C43" s="262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63" t="s">
        <v>210</v>
      </c>
      <c r="C45" s="264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58" t="s">
        <v>188</v>
      </c>
      <c r="C54" s="259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3428-D57A-430E-9256-78AF9423DAD2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deelnemers!A23</f>
        <v>partner 17</v>
      </c>
      <c r="C6" s="62">
        <f>deelnemers!B23</f>
        <v>0</v>
      </c>
      <c r="D6" s="256">
        <f>deelnemers!C23</f>
        <v>0</v>
      </c>
      <c r="E6" s="256"/>
      <c r="F6" s="256"/>
      <c r="G6" s="256">
        <f>deelnemers!F23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A191-E20C-4BFF-9945-C0173ACAAD55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deelnemers!A24</f>
        <v>partner 18</v>
      </c>
      <c r="C6" s="62">
        <f>deelnemers!B24</f>
        <v>0</v>
      </c>
      <c r="D6" s="256">
        <f>deelnemers!C24</f>
        <v>0</v>
      </c>
      <c r="E6" s="256"/>
      <c r="F6" s="256"/>
      <c r="G6" s="256">
        <f>deelnemers!F24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68" t="s">
        <v>6</v>
      </c>
      <c r="C25" s="269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/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75C4-3BC9-4ADC-B3D8-FA3D71D54FA3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deelnemers!A25</f>
        <v>partner 19</v>
      </c>
      <c r="C6" s="62">
        <f>deelnemers!B25</f>
        <v>0</v>
      </c>
      <c r="D6" s="256">
        <f>deelnemers!C25</f>
        <v>0</v>
      </c>
      <c r="E6" s="256"/>
      <c r="F6" s="256"/>
      <c r="G6" s="256">
        <f>deelnemers!F25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6968-EAAD-470E-834D-5A89D8EDFC94}">
  <dimension ref="A1:Z55"/>
  <sheetViews>
    <sheetView workbookViewId="0">
      <selection activeCell="T10" sqref="T10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deelnemers!A26</f>
        <v>partner 20</v>
      </c>
      <c r="C6" s="62">
        <f>deelnemers!B26</f>
        <v>0</v>
      </c>
      <c r="D6" s="256">
        <f>deelnemers!C26</f>
        <v>0</v>
      </c>
      <c r="E6" s="256"/>
      <c r="F6" s="256"/>
      <c r="G6" s="256">
        <f>deelnemers!F26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3DB3-F5EF-4BE5-AF9A-F8E054A1EBE8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216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deelnemers!A27</f>
        <v>partner 21</v>
      </c>
      <c r="C6" s="62">
        <f>deelnemers!B27</f>
        <v>0</v>
      </c>
      <c r="D6" s="256">
        <f>deelnemers!C27</f>
        <v>0</v>
      </c>
      <c r="E6" s="256"/>
      <c r="F6" s="256"/>
      <c r="G6" s="256">
        <f>deelnemers!F27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6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7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/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/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52" t="s">
        <v>210</v>
      </c>
      <c r="C45" s="253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5"/>
    </row>
    <row r="49" spans="2:15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5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5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5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  <c r="J52" s="74"/>
    </row>
    <row r="53" spans="2:15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5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J54" s="150" t="str">
        <f>IF(I45=I54,"Akkoord","kosten en financiering zijn niet aan elkaar gelijk")</f>
        <v>Akkoord</v>
      </c>
      <c r="O54" s="74"/>
    </row>
    <row r="55" spans="2:15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4F5E-4E6D-4F6D-8F8C-603EC44B2405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deelnemers!A28</f>
        <v>partner 22</v>
      </c>
      <c r="C6" s="62">
        <f>deelnemers!B28</f>
        <v>0</v>
      </c>
      <c r="D6" s="256">
        <f>deelnemers!C28</f>
        <v>0</v>
      </c>
      <c r="E6" s="256"/>
      <c r="F6" s="256"/>
      <c r="G6" s="256">
        <f>deelnemers!F28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6"/>
      <c r="E23" s="166"/>
      <c r="F23" s="166"/>
      <c r="G23" s="166"/>
      <c r="H23" s="166"/>
      <c r="I23" s="186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4"/>
    </row>
    <row r="49" spans="2:15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5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5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5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5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5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J54" s="150" t="str">
        <f>IF(I45=I54,"Akkoord","kosten en financiering zijn niet aan elkaar gelijk")</f>
        <v>Akkoord</v>
      </c>
      <c r="O54" s="74"/>
    </row>
    <row r="55" spans="2:15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3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BD5E-E1C8-4FA6-8AA9-D8EEE775FFF9}">
  <dimension ref="B1:R157"/>
  <sheetViews>
    <sheetView workbookViewId="0">
      <selection activeCell="E9" sqref="E9"/>
    </sheetView>
  </sheetViews>
  <sheetFormatPr defaultRowHeight="14.4" x14ac:dyDescent="0.3"/>
  <cols>
    <col min="2" max="2" width="16" customWidth="1"/>
    <col min="3" max="3" width="20.5546875" customWidth="1"/>
    <col min="4" max="4" width="36.77734375" customWidth="1"/>
    <col min="5" max="5" width="12.77734375" bestFit="1" customWidth="1"/>
    <col min="11" max="11" width="15.77734375" customWidth="1"/>
    <col min="12" max="12" width="12.5546875" customWidth="1"/>
  </cols>
  <sheetData>
    <row r="1" spans="2:18" x14ac:dyDescent="0.3">
      <c r="E1" s="211" t="s">
        <v>98</v>
      </c>
      <c r="F1" s="211"/>
      <c r="G1" s="211"/>
      <c r="H1" s="211"/>
      <c r="I1" s="211"/>
      <c r="J1" s="211"/>
      <c r="K1" t="s">
        <v>99</v>
      </c>
      <c r="M1" s="211" t="s">
        <v>100</v>
      </c>
      <c r="N1" s="211"/>
      <c r="O1" s="211"/>
      <c r="P1" s="211"/>
      <c r="Q1" s="211"/>
      <c r="R1" s="211"/>
    </row>
    <row r="3" spans="2:18" x14ac:dyDescent="0.3">
      <c r="E3">
        <v>2025</v>
      </c>
      <c r="F3">
        <v>2026</v>
      </c>
      <c r="G3">
        <v>2027</v>
      </c>
      <c r="H3">
        <v>2028</v>
      </c>
      <c r="I3">
        <v>2029</v>
      </c>
      <c r="J3" t="s">
        <v>78</v>
      </c>
      <c r="K3">
        <f>SUMIF(deelnemers!AI$7:AI$19,'samenvatting partners'!D4,deelnemers!AL$7:AL$19)</f>
        <v>0</v>
      </c>
      <c r="M3">
        <v>2025</v>
      </c>
      <c r="N3">
        <v>2026</v>
      </c>
      <c r="O3">
        <v>2027</v>
      </c>
      <c r="P3">
        <v>2028</v>
      </c>
      <c r="Q3">
        <v>2029</v>
      </c>
      <c r="R3" t="s">
        <v>78</v>
      </c>
    </row>
    <row r="4" spans="2:18" x14ac:dyDescent="0.3">
      <c r="B4" t="str">
        <f>'kosten penvoerder'!B6</f>
        <v>Penvoerder</v>
      </c>
      <c r="C4">
        <f>'kosten penvoerder'!C6</f>
        <v>0</v>
      </c>
      <c r="D4">
        <f>'kosten penvoerder'!D6</f>
        <v>0</v>
      </c>
      <c r="E4" s="20">
        <f>'kosten penvoerder'!D45</f>
        <v>0</v>
      </c>
      <c r="F4" s="20">
        <f>'kosten penvoerder'!E45</f>
        <v>0</v>
      </c>
      <c r="G4" s="20">
        <f>'kosten penvoerder'!F45</f>
        <v>0</v>
      </c>
      <c r="H4" s="20">
        <f>'kosten penvoerder'!G45</f>
        <v>0</v>
      </c>
      <c r="I4" s="20">
        <f>'kosten penvoerder'!H45</f>
        <v>0</v>
      </c>
      <c r="J4" s="20">
        <f>'kosten penvoerder'!I45</f>
        <v>0</v>
      </c>
      <c r="K4" t="str">
        <f>IF(K3=1,"publiek","privaat")</f>
        <v>privaat</v>
      </c>
      <c r="L4" t="s">
        <v>101</v>
      </c>
      <c r="M4" s="20">
        <f>'kosten penvoerder'!D52</f>
        <v>0</v>
      </c>
      <c r="N4" s="20">
        <f>'kosten penvoerder'!E52</f>
        <v>0</v>
      </c>
      <c r="O4" s="20">
        <f>'kosten penvoerder'!F52</f>
        <v>0</v>
      </c>
      <c r="P4" s="20">
        <f>'kosten penvoerder'!G52</f>
        <v>0</v>
      </c>
      <c r="Q4" s="20">
        <f>'kosten penvoerder'!H52</f>
        <v>0</v>
      </c>
      <c r="R4">
        <f>SUM(M4:Q4)</f>
        <v>0</v>
      </c>
    </row>
    <row r="5" spans="2:18" x14ac:dyDescent="0.3">
      <c r="K5" t="str">
        <f>K4</f>
        <v>privaat</v>
      </c>
      <c r="L5" t="s">
        <v>102</v>
      </c>
      <c r="M5" s="20">
        <f>'kosten penvoerder'!D50</f>
        <v>0</v>
      </c>
      <c r="N5" s="20">
        <f>'kosten penvoerder'!E50</f>
        <v>0</v>
      </c>
      <c r="O5" s="20">
        <f>'kosten penvoerder'!F50</f>
        <v>0</v>
      </c>
      <c r="P5" s="20">
        <f>'kosten penvoerder'!G50</f>
        <v>0</v>
      </c>
      <c r="Q5" s="20">
        <f>'kosten penvoerder'!H50</f>
        <v>0</v>
      </c>
      <c r="R5" s="20">
        <f>'kosten penvoerder'!I50</f>
        <v>0</v>
      </c>
    </row>
    <row r="6" spans="2:18" x14ac:dyDescent="0.3">
      <c r="K6" t="str">
        <f>K5</f>
        <v>privaat</v>
      </c>
      <c r="L6" t="s">
        <v>103</v>
      </c>
      <c r="M6">
        <f>'kosten penvoerder'!D51</f>
        <v>0</v>
      </c>
      <c r="N6">
        <f>'kosten penvoerder'!E51</f>
        <v>0</v>
      </c>
      <c r="O6">
        <f>'kosten penvoerder'!F51</f>
        <v>0</v>
      </c>
      <c r="P6">
        <f>'kosten penvoerder'!G51</f>
        <v>0</v>
      </c>
      <c r="Q6">
        <f>'kosten penvoerder'!H51</f>
        <v>0</v>
      </c>
      <c r="R6" s="20">
        <f>'kosten penvoerder'!I51</f>
        <v>0</v>
      </c>
    </row>
    <row r="7" spans="2:18" x14ac:dyDescent="0.3">
      <c r="K7" t="str">
        <f>K6</f>
        <v>privaat</v>
      </c>
      <c r="L7" t="s">
        <v>104</v>
      </c>
      <c r="M7" s="20">
        <f>'kosten penvoerder'!D53</f>
        <v>0</v>
      </c>
      <c r="N7" s="20">
        <f>'kosten penvoerder'!E53</f>
        <v>0</v>
      </c>
      <c r="O7" s="20">
        <f>'kosten penvoerder'!F53</f>
        <v>0</v>
      </c>
      <c r="P7" s="20">
        <f>'kosten penvoerder'!G53</f>
        <v>0</v>
      </c>
      <c r="Q7" s="20">
        <f>'kosten penvoerder'!H53</f>
        <v>0</v>
      </c>
      <c r="R7" s="20">
        <f>'kosten penvoerder'!I53</f>
        <v>0</v>
      </c>
    </row>
    <row r="8" spans="2:18" x14ac:dyDescent="0.3">
      <c r="K8">
        <f>SUMIF(deelnemers!AI$7:AI$19,'samenvatting partners'!D9,deelnemers!AL$7:AL$19)</f>
        <v>0</v>
      </c>
    </row>
    <row r="9" spans="2:18" x14ac:dyDescent="0.3">
      <c r="B9" t="str">
        <f>'kosten partner 1'!B6</f>
        <v>partner 1</v>
      </c>
      <c r="C9">
        <f>'kosten partner 1'!C6</f>
        <v>0</v>
      </c>
      <c r="D9">
        <f>'kosten partner 1'!D6</f>
        <v>0</v>
      </c>
      <c r="E9" s="20">
        <f>'kosten partner 1'!D45</f>
        <v>0</v>
      </c>
      <c r="F9" s="20">
        <f>'kosten partner 1'!E45</f>
        <v>0</v>
      </c>
      <c r="G9" s="20">
        <f>'kosten partner 1'!F45</f>
        <v>0</v>
      </c>
      <c r="H9" s="20">
        <f>'kosten partner 1'!G45</f>
        <v>0</v>
      </c>
      <c r="I9" s="20">
        <f>'kosten partner 1'!H45</f>
        <v>0</v>
      </c>
      <c r="J9" s="20">
        <f>'kosten partner 1'!I45</f>
        <v>0</v>
      </c>
      <c r="K9" t="str">
        <f>IF(K8=1,"publiek","privaat")</f>
        <v>privaat</v>
      </c>
      <c r="L9" t="s">
        <v>101</v>
      </c>
      <c r="M9" s="20">
        <f>'kosten partner 1'!D52</f>
        <v>0</v>
      </c>
      <c r="N9" s="20">
        <f>'kosten partner 1'!E52</f>
        <v>0</v>
      </c>
      <c r="O9" s="20">
        <f>'kosten partner 1'!F52</f>
        <v>0</v>
      </c>
      <c r="P9" s="20">
        <f>'kosten partner 1'!G52</f>
        <v>0</v>
      </c>
      <c r="Q9" s="20">
        <f>'kosten partner 1'!H52</f>
        <v>0</v>
      </c>
      <c r="R9">
        <f>SUM(M9:Q9)</f>
        <v>0</v>
      </c>
    </row>
    <row r="10" spans="2:18" x14ac:dyDescent="0.3">
      <c r="K10" t="str">
        <f>K9</f>
        <v>privaat</v>
      </c>
      <c r="L10" t="s">
        <v>102</v>
      </c>
      <c r="M10" s="20">
        <f>'kosten partner 1'!D50</f>
        <v>0</v>
      </c>
      <c r="N10" s="20">
        <f>'kosten partner 1'!E50</f>
        <v>0</v>
      </c>
      <c r="O10" s="20">
        <f>'kosten partner 1'!F50</f>
        <v>0</v>
      </c>
      <c r="P10" s="20">
        <f>'kosten partner 1'!G50</f>
        <v>0</v>
      </c>
      <c r="Q10" s="20">
        <f>'kosten partner 1'!H50</f>
        <v>0</v>
      </c>
      <c r="R10">
        <f t="shared" ref="R10:R17" si="0">SUM(M10:Q10)</f>
        <v>0</v>
      </c>
    </row>
    <row r="11" spans="2:18" x14ac:dyDescent="0.3">
      <c r="K11" t="str">
        <f>K10</f>
        <v>privaat</v>
      </c>
      <c r="L11" t="s">
        <v>103</v>
      </c>
      <c r="M11" s="20">
        <f>'kosten partner 1'!D51</f>
        <v>0</v>
      </c>
      <c r="N11" s="20">
        <f>'kosten partner 1'!E51</f>
        <v>0</v>
      </c>
      <c r="O11" s="20">
        <f>'kosten partner 1'!F51</f>
        <v>0</v>
      </c>
      <c r="P11" s="20">
        <f>'kosten partner 1'!G51</f>
        <v>0</v>
      </c>
      <c r="Q11" s="20">
        <f>'kosten partner 1'!H51</f>
        <v>0</v>
      </c>
      <c r="R11">
        <f t="shared" si="0"/>
        <v>0</v>
      </c>
    </row>
    <row r="12" spans="2:18" x14ac:dyDescent="0.3">
      <c r="K12" t="str">
        <f>K11</f>
        <v>privaat</v>
      </c>
      <c r="L12" t="s">
        <v>104</v>
      </c>
      <c r="M12" s="20">
        <f>'kosten partner 1'!D53</f>
        <v>0</v>
      </c>
      <c r="N12" s="20">
        <f>'kosten partner 1'!E53</f>
        <v>0</v>
      </c>
      <c r="O12" s="20">
        <f>'kosten partner 1'!F53</f>
        <v>0</v>
      </c>
      <c r="P12" s="20">
        <f>'kosten partner 1'!G53</f>
        <v>0</v>
      </c>
      <c r="Q12" s="20">
        <f>'kosten partner 1'!H53</f>
        <v>0</v>
      </c>
      <c r="R12">
        <f t="shared" si="0"/>
        <v>0</v>
      </c>
    </row>
    <row r="13" spans="2:18" x14ac:dyDescent="0.3">
      <c r="K13">
        <f>SUMIF(deelnemers!AI$7:AI$19,'samenvatting partners'!D14,deelnemers!AL$7:AL$19)</f>
        <v>0</v>
      </c>
    </row>
    <row r="14" spans="2:18" x14ac:dyDescent="0.3">
      <c r="B14" t="str">
        <f>'kosten partner 2'!B6</f>
        <v>partner 2</v>
      </c>
      <c r="C14">
        <f>'kosten partner 2'!C6</f>
        <v>0</v>
      </c>
      <c r="D14">
        <f>'kosten partner 2'!D6</f>
        <v>0</v>
      </c>
      <c r="E14" s="20">
        <f>'kosten partner 2'!D45</f>
        <v>0</v>
      </c>
      <c r="F14" s="20">
        <f>'kosten partner 2'!E45</f>
        <v>0</v>
      </c>
      <c r="G14" s="20">
        <f>'kosten partner 2'!F45</f>
        <v>0</v>
      </c>
      <c r="H14" s="20">
        <f>'kosten partner 2'!G45</f>
        <v>0</v>
      </c>
      <c r="I14" s="20">
        <f>'kosten partner 2'!H45</f>
        <v>0</v>
      </c>
      <c r="J14" s="20">
        <f>'kosten partner 2'!I45</f>
        <v>0</v>
      </c>
      <c r="K14" t="str">
        <f>IF(K13=1,"publiek","privaat")</f>
        <v>privaat</v>
      </c>
      <c r="L14" t="s">
        <v>101</v>
      </c>
      <c r="M14" s="20">
        <f>'kosten partner 2'!D52</f>
        <v>0</v>
      </c>
      <c r="N14" s="20">
        <f>'kosten partner 2'!E52</f>
        <v>0</v>
      </c>
      <c r="O14" s="20">
        <f>'kosten partner 2'!F52</f>
        <v>0</v>
      </c>
      <c r="P14" s="20">
        <f>'kosten partner 2'!G52</f>
        <v>0</v>
      </c>
      <c r="Q14" s="20">
        <f>'kosten partner 2'!H52</f>
        <v>0</v>
      </c>
      <c r="R14">
        <f t="shared" si="0"/>
        <v>0</v>
      </c>
    </row>
    <row r="15" spans="2:18" x14ac:dyDescent="0.3">
      <c r="K15" t="str">
        <f>K14</f>
        <v>privaat</v>
      </c>
      <c r="L15" t="s">
        <v>102</v>
      </c>
      <c r="M15" s="20">
        <f>'kosten partner 2'!D50</f>
        <v>0</v>
      </c>
      <c r="N15" s="20">
        <f>'kosten partner 2'!E50</f>
        <v>0</v>
      </c>
      <c r="O15" s="20">
        <f>'kosten partner 2'!F50</f>
        <v>0</v>
      </c>
      <c r="P15" s="20">
        <f>'kosten partner 2'!G50</f>
        <v>0</v>
      </c>
      <c r="Q15" s="20">
        <f>'kosten partner 2'!H50</f>
        <v>0</v>
      </c>
      <c r="R15">
        <f t="shared" si="0"/>
        <v>0</v>
      </c>
    </row>
    <row r="16" spans="2:18" x14ac:dyDescent="0.3">
      <c r="K16" t="str">
        <f>K15</f>
        <v>privaat</v>
      </c>
      <c r="L16" t="s">
        <v>103</v>
      </c>
      <c r="M16" s="20">
        <f>'kosten partner 2'!D51</f>
        <v>0</v>
      </c>
      <c r="N16" s="20">
        <f>'kosten partner 2'!E51</f>
        <v>0</v>
      </c>
      <c r="O16" s="20">
        <f>'kosten partner 2'!F51</f>
        <v>0</v>
      </c>
      <c r="P16" s="20">
        <f>'kosten partner 2'!G51</f>
        <v>0</v>
      </c>
      <c r="Q16" s="20">
        <f>'kosten partner 2'!H51</f>
        <v>0</v>
      </c>
      <c r="R16">
        <f t="shared" si="0"/>
        <v>0</v>
      </c>
    </row>
    <row r="17" spans="2:18" x14ac:dyDescent="0.3">
      <c r="K17" t="str">
        <f>K16</f>
        <v>privaat</v>
      </c>
      <c r="L17" t="s">
        <v>104</v>
      </c>
      <c r="M17" s="20">
        <f>'kosten partner 2'!D53</f>
        <v>0</v>
      </c>
      <c r="N17" s="20">
        <f>'kosten partner 2'!E53</f>
        <v>0</v>
      </c>
      <c r="O17" s="20">
        <f>'kosten partner 2'!F53</f>
        <v>0</v>
      </c>
      <c r="P17" s="20">
        <f>'kosten partner 2'!G53</f>
        <v>0</v>
      </c>
      <c r="Q17" s="20">
        <f>'kosten partner 2'!H53</f>
        <v>0</v>
      </c>
      <c r="R17">
        <f t="shared" si="0"/>
        <v>0</v>
      </c>
    </row>
    <row r="18" spans="2:18" x14ac:dyDescent="0.3">
      <c r="K18">
        <f>SUMIF(deelnemers!AI$7:AI$19,'samenvatting partners'!D19,deelnemers!AL$7:AL$19)</f>
        <v>0</v>
      </c>
    </row>
    <row r="19" spans="2:18" x14ac:dyDescent="0.3">
      <c r="B19" t="str">
        <f>'kosten partner 3'!B6</f>
        <v>partner 3</v>
      </c>
      <c r="C19">
        <f>'kosten partner 3'!C6</f>
        <v>0</v>
      </c>
      <c r="D19">
        <f>'kosten partner 3'!D6</f>
        <v>0</v>
      </c>
      <c r="E19" s="20">
        <f>'kosten partner 3'!D45</f>
        <v>0</v>
      </c>
      <c r="F19" s="20">
        <f>'kosten partner 3'!E45</f>
        <v>0</v>
      </c>
      <c r="G19" s="20">
        <f>'kosten partner 3'!F45</f>
        <v>0</v>
      </c>
      <c r="H19" s="20">
        <f>'kosten partner 3'!G45</f>
        <v>0</v>
      </c>
      <c r="I19" s="20">
        <f>'kosten partner 3'!H45</f>
        <v>0</v>
      </c>
      <c r="J19" s="20">
        <f>'kosten partner 3'!I45</f>
        <v>0</v>
      </c>
      <c r="K19" t="str">
        <f>IF(K18=1,"publiek","privaat")</f>
        <v>privaat</v>
      </c>
      <c r="L19" t="s">
        <v>101</v>
      </c>
      <c r="M19" s="20">
        <f>'kosten partner 3'!D52</f>
        <v>0</v>
      </c>
      <c r="N19" s="20">
        <f>'kosten partner 3'!E52</f>
        <v>0</v>
      </c>
      <c r="O19" s="20">
        <f>'kosten partner 3'!F52</f>
        <v>0</v>
      </c>
      <c r="P19" s="20">
        <f>'kosten partner 3'!G52</f>
        <v>0</v>
      </c>
      <c r="Q19" s="20">
        <f>'kosten partner 3'!H52</f>
        <v>0</v>
      </c>
      <c r="R19" s="20">
        <f>'kosten partner 3'!I52</f>
        <v>0</v>
      </c>
    </row>
    <row r="20" spans="2:18" x14ac:dyDescent="0.3">
      <c r="K20" t="str">
        <f>K19</f>
        <v>privaat</v>
      </c>
      <c r="L20" t="s">
        <v>102</v>
      </c>
      <c r="M20" s="20">
        <f>'kosten partner 3'!D50</f>
        <v>0</v>
      </c>
      <c r="N20" s="20">
        <f>'kosten partner 3'!E50</f>
        <v>0</v>
      </c>
      <c r="O20" s="20">
        <f>'kosten partner 3'!F50</f>
        <v>0</v>
      </c>
      <c r="P20" s="20">
        <f>'kosten partner 3'!G50</f>
        <v>0</v>
      </c>
      <c r="Q20" s="20">
        <f>'kosten partner 3'!H50</f>
        <v>0</v>
      </c>
      <c r="R20" s="20">
        <f>'kosten partner 3'!I50</f>
        <v>0</v>
      </c>
    </row>
    <row r="21" spans="2:18" x14ac:dyDescent="0.3">
      <c r="K21" t="str">
        <f>K20</f>
        <v>privaat</v>
      </c>
      <c r="L21" t="s">
        <v>103</v>
      </c>
      <c r="M21" s="20">
        <f>'kosten partner 3'!D51</f>
        <v>0</v>
      </c>
      <c r="N21" s="20">
        <f>'kosten partner 3'!E51</f>
        <v>0</v>
      </c>
      <c r="O21" s="20">
        <f>'kosten partner 3'!F51</f>
        <v>0</v>
      </c>
      <c r="P21" s="20">
        <f>'kosten partner 3'!G51</f>
        <v>0</v>
      </c>
      <c r="Q21" s="20">
        <f>'kosten partner 3'!H51</f>
        <v>0</v>
      </c>
      <c r="R21" s="20">
        <f>'kosten partner 3'!I51</f>
        <v>0</v>
      </c>
    </row>
    <row r="22" spans="2:18" x14ac:dyDescent="0.3">
      <c r="K22" t="str">
        <f>K21</f>
        <v>privaat</v>
      </c>
      <c r="L22" t="s">
        <v>104</v>
      </c>
      <c r="M22" s="20">
        <f>'kosten partner 3'!D53</f>
        <v>0</v>
      </c>
      <c r="N22" s="20">
        <f>'kosten partner 3'!E53</f>
        <v>0</v>
      </c>
      <c r="O22" s="20">
        <f>'kosten partner 3'!F53</f>
        <v>0</v>
      </c>
      <c r="P22" s="20">
        <f>'kosten partner 3'!G53</f>
        <v>0</v>
      </c>
      <c r="Q22" s="20">
        <f>'kosten partner 3'!H53</f>
        <v>0</v>
      </c>
      <c r="R22" s="20">
        <f>'kosten partner 3'!I53</f>
        <v>0</v>
      </c>
    </row>
    <row r="23" spans="2:18" x14ac:dyDescent="0.3">
      <c r="K23">
        <f>SUMIF(deelnemers!AI$7:AI$19,'samenvatting partners'!D24,deelnemers!AL$7:AL$19)</f>
        <v>0</v>
      </c>
    </row>
    <row r="24" spans="2:18" x14ac:dyDescent="0.3">
      <c r="B24" t="str">
        <f>'kosten partner 4'!B6</f>
        <v>partner 4</v>
      </c>
      <c r="C24">
        <f>'kosten partner 4'!C6</f>
        <v>0</v>
      </c>
      <c r="D24">
        <f>'kosten partner 4'!D6</f>
        <v>0</v>
      </c>
      <c r="E24" s="20">
        <f>'kosten partner 4'!D45</f>
        <v>0</v>
      </c>
      <c r="F24" s="20">
        <f>'kosten partner 4'!E45</f>
        <v>0</v>
      </c>
      <c r="G24" s="20">
        <f>'kosten partner 4'!F45</f>
        <v>0</v>
      </c>
      <c r="H24" s="20">
        <f>'kosten partner 4'!G45</f>
        <v>0</v>
      </c>
      <c r="I24" s="20">
        <f>'kosten partner 4'!H45</f>
        <v>0</v>
      </c>
      <c r="J24" s="20">
        <f>'kosten partner 4'!I45</f>
        <v>0</v>
      </c>
      <c r="K24" t="str">
        <f>IF(K23=1,"publiek","privaat")</f>
        <v>privaat</v>
      </c>
      <c r="L24" t="s">
        <v>101</v>
      </c>
      <c r="M24" s="20">
        <f>'kosten partner 4'!D52</f>
        <v>0</v>
      </c>
      <c r="N24" s="20">
        <f>'kosten partner 4'!E52</f>
        <v>0</v>
      </c>
      <c r="O24" s="20">
        <f>'kosten partner 4'!F52</f>
        <v>0</v>
      </c>
      <c r="P24" s="20">
        <f>'kosten partner 4'!G52</f>
        <v>0</v>
      </c>
      <c r="Q24" s="20">
        <f>'kosten partner 4'!H52</f>
        <v>0</v>
      </c>
      <c r="R24" s="20">
        <f>'kosten partner 4'!I52</f>
        <v>0</v>
      </c>
    </row>
    <row r="25" spans="2:18" x14ac:dyDescent="0.3">
      <c r="K25" t="str">
        <f>K24</f>
        <v>privaat</v>
      </c>
      <c r="L25" t="s">
        <v>102</v>
      </c>
      <c r="M25" s="20">
        <f>'kosten partner 4'!D50</f>
        <v>0</v>
      </c>
      <c r="N25" s="20">
        <f>'kosten partner 4'!E50</f>
        <v>0</v>
      </c>
      <c r="O25" s="20">
        <f>'kosten partner 4'!F50</f>
        <v>0</v>
      </c>
      <c r="P25" s="20">
        <f>'kosten partner 4'!G50</f>
        <v>0</v>
      </c>
      <c r="Q25" s="20">
        <f>'kosten partner 4'!H50</f>
        <v>0</v>
      </c>
      <c r="R25" s="20">
        <f>'kosten partner 4'!I50</f>
        <v>0</v>
      </c>
    </row>
    <row r="26" spans="2:18" x14ac:dyDescent="0.3">
      <c r="K26" t="str">
        <f>K25</f>
        <v>privaat</v>
      </c>
      <c r="L26" t="s">
        <v>103</v>
      </c>
      <c r="M26" s="20">
        <f>'kosten partner 4'!D51</f>
        <v>0</v>
      </c>
      <c r="N26" s="20">
        <f>'kosten partner 4'!E51</f>
        <v>0</v>
      </c>
      <c r="O26" s="20">
        <f>'kosten partner 4'!F51</f>
        <v>0</v>
      </c>
      <c r="P26" s="20">
        <f>'kosten partner 4'!G51</f>
        <v>0</v>
      </c>
      <c r="Q26" s="20">
        <f>'kosten partner 4'!H51</f>
        <v>0</v>
      </c>
      <c r="R26" s="20">
        <f>'kosten partner 4'!I51</f>
        <v>0</v>
      </c>
    </row>
    <row r="27" spans="2:18" x14ac:dyDescent="0.3">
      <c r="K27" t="str">
        <f>K26</f>
        <v>privaat</v>
      </c>
      <c r="L27" t="s">
        <v>104</v>
      </c>
      <c r="M27" s="20">
        <f>'kosten partner 4'!D53</f>
        <v>0</v>
      </c>
      <c r="N27" s="20">
        <f>'kosten partner 4'!E53</f>
        <v>0</v>
      </c>
      <c r="O27" s="20">
        <f>'kosten partner 4'!F53</f>
        <v>0</v>
      </c>
      <c r="P27" s="20">
        <f>'kosten partner 4'!G53</f>
        <v>0</v>
      </c>
      <c r="Q27" s="20">
        <f>'kosten partner 4'!H53</f>
        <v>0</v>
      </c>
      <c r="R27" s="20">
        <f>'kosten partner 4'!I53</f>
        <v>0</v>
      </c>
    </row>
    <row r="28" spans="2:18" x14ac:dyDescent="0.3">
      <c r="K28">
        <f>SUMIF(deelnemers!AI$7:AI$19,'samenvatting partners'!D29,deelnemers!AL$7:AL$19)</f>
        <v>0</v>
      </c>
    </row>
    <row r="29" spans="2:18" x14ac:dyDescent="0.3">
      <c r="B29" t="str">
        <f>' kosten partner 5'!B6</f>
        <v>partner 5</v>
      </c>
      <c r="C29">
        <f>' kosten partner 5'!C6</f>
        <v>0</v>
      </c>
      <c r="D29">
        <f>' kosten partner 5'!D6</f>
        <v>0</v>
      </c>
      <c r="E29" s="20">
        <f>' kosten partner 5'!D45</f>
        <v>0</v>
      </c>
      <c r="F29" s="20">
        <f>' kosten partner 5'!E45</f>
        <v>0</v>
      </c>
      <c r="G29" s="20">
        <f>' kosten partner 5'!F45</f>
        <v>0</v>
      </c>
      <c r="H29" s="20">
        <f>' kosten partner 5'!G45</f>
        <v>0</v>
      </c>
      <c r="I29" s="20">
        <f>' kosten partner 5'!H45</f>
        <v>0</v>
      </c>
      <c r="J29" s="20">
        <f>' kosten partner 5'!I45</f>
        <v>0</v>
      </c>
      <c r="K29" t="str">
        <f>IF(K28=1,"publiek","privaat")</f>
        <v>privaat</v>
      </c>
      <c r="L29" t="s">
        <v>101</v>
      </c>
      <c r="M29" s="20">
        <f>' kosten partner 5'!D52</f>
        <v>0</v>
      </c>
      <c r="N29" s="20">
        <f>' kosten partner 5'!E52</f>
        <v>0</v>
      </c>
      <c r="O29" s="20">
        <f>' kosten partner 5'!F52</f>
        <v>0</v>
      </c>
      <c r="P29" s="20">
        <f>' kosten partner 5'!G52</f>
        <v>0</v>
      </c>
      <c r="Q29" s="20">
        <f>' kosten partner 5'!H52</f>
        <v>0</v>
      </c>
      <c r="R29" s="20">
        <f>' kosten partner 5'!I52</f>
        <v>0</v>
      </c>
    </row>
    <row r="30" spans="2:18" x14ac:dyDescent="0.3">
      <c r="K30" t="str">
        <f>K29</f>
        <v>privaat</v>
      </c>
      <c r="L30" t="s">
        <v>102</v>
      </c>
      <c r="M30" s="20">
        <f>' kosten partner 5'!D50</f>
        <v>0</v>
      </c>
      <c r="N30" s="20">
        <f>' kosten partner 5'!E50</f>
        <v>0</v>
      </c>
      <c r="O30" s="20">
        <f>' kosten partner 5'!F50</f>
        <v>0</v>
      </c>
      <c r="P30" s="20">
        <f>' kosten partner 5'!G50</f>
        <v>0</v>
      </c>
      <c r="Q30" s="20">
        <f>' kosten partner 5'!H50</f>
        <v>0</v>
      </c>
      <c r="R30" s="20">
        <f>' kosten partner 5'!I50</f>
        <v>0</v>
      </c>
    </row>
    <row r="31" spans="2:18" x14ac:dyDescent="0.3">
      <c r="K31" t="str">
        <f>K30</f>
        <v>privaat</v>
      </c>
      <c r="L31" t="s">
        <v>103</v>
      </c>
      <c r="M31" s="20">
        <f>' kosten partner 5'!D51</f>
        <v>0</v>
      </c>
      <c r="N31" s="20">
        <f>' kosten partner 5'!E51</f>
        <v>0</v>
      </c>
      <c r="O31" s="20">
        <f>' kosten partner 5'!F51</f>
        <v>0</v>
      </c>
      <c r="P31" s="20">
        <f>' kosten partner 5'!G51</f>
        <v>0</v>
      </c>
      <c r="Q31" s="20">
        <f>' kosten partner 5'!H51</f>
        <v>0</v>
      </c>
      <c r="R31" s="20">
        <f>' kosten partner 5'!I51</f>
        <v>0</v>
      </c>
    </row>
    <row r="32" spans="2:18" x14ac:dyDescent="0.3">
      <c r="K32" t="str">
        <f>K31</f>
        <v>privaat</v>
      </c>
      <c r="L32" t="s">
        <v>104</v>
      </c>
      <c r="M32" s="20">
        <f>' kosten partner 5'!D53</f>
        <v>0</v>
      </c>
      <c r="N32" s="20">
        <f>' kosten partner 5'!E53</f>
        <v>0</v>
      </c>
      <c r="O32" s="20">
        <f>' kosten partner 5'!F53</f>
        <v>0</v>
      </c>
      <c r="P32" s="20">
        <f>' kosten partner 5'!G53</f>
        <v>0</v>
      </c>
      <c r="Q32" s="20">
        <f>' kosten partner 5'!H53</f>
        <v>0</v>
      </c>
      <c r="R32" s="20">
        <f>' kosten partner 5'!I53</f>
        <v>0</v>
      </c>
    </row>
    <row r="33" spans="2:18" x14ac:dyDescent="0.3">
      <c r="K33">
        <f>SUMIF(deelnemers!AI$7:AI$19,'samenvatting partners'!D34,deelnemers!AL$7:AL$19)</f>
        <v>0</v>
      </c>
    </row>
    <row r="34" spans="2:18" x14ac:dyDescent="0.3">
      <c r="B34" t="str">
        <f>' kosten partner 6'!B6</f>
        <v>partner 6</v>
      </c>
      <c r="C34">
        <f>' kosten partner 6'!C6</f>
        <v>0</v>
      </c>
      <c r="D34">
        <f>' kosten partner 6'!D6</f>
        <v>0</v>
      </c>
      <c r="E34" s="20">
        <f>' kosten partner 6'!D45</f>
        <v>0</v>
      </c>
      <c r="F34" s="20">
        <f>' kosten partner 6'!E45</f>
        <v>0</v>
      </c>
      <c r="G34" s="20">
        <f>' kosten partner 6'!F45</f>
        <v>0</v>
      </c>
      <c r="H34" s="20">
        <f>' kosten partner 6'!G45</f>
        <v>0</v>
      </c>
      <c r="I34" s="20">
        <f>' kosten partner 6'!H45</f>
        <v>0</v>
      </c>
      <c r="J34" s="20">
        <f>' kosten partner 6'!I45</f>
        <v>0</v>
      </c>
      <c r="K34" t="str">
        <f>IF(K33=1,"publiek","privaat")</f>
        <v>privaat</v>
      </c>
      <c r="L34" t="s">
        <v>101</v>
      </c>
      <c r="M34" s="20">
        <f>' kosten partner 6'!D52</f>
        <v>0</v>
      </c>
      <c r="N34" s="20">
        <f>' kosten partner 6'!E52</f>
        <v>0</v>
      </c>
      <c r="O34" s="20">
        <f>' kosten partner 6'!F52</f>
        <v>0</v>
      </c>
      <c r="P34" s="20">
        <f>' kosten partner 6'!G52</f>
        <v>0</v>
      </c>
      <c r="Q34" s="20">
        <f>' kosten partner 6'!H52</f>
        <v>0</v>
      </c>
      <c r="R34" s="20">
        <f>' kosten partner 6'!I52</f>
        <v>0</v>
      </c>
    </row>
    <row r="35" spans="2:18" x14ac:dyDescent="0.3">
      <c r="K35" t="str">
        <f>K34</f>
        <v>privaat</v>
      </c>
      <c r="L35" t="s">
        <v>102</v>
      </c>
      <c r="M35" s="20">
        <f>' kosten partner 6'!D50</f>
        <v>0</v>
      </c>
      <c r="N35" s="20">
        <f>' kosten partner 6'!E50</f>
        <v>0</v>
      </c>
      <c r="O35" s="20">
        <f>' kosten partner 6'!F50</f>
        <v>0</v>
      </c>
      <c r="P35" s="20">
        <f>' kosten partner 6'!G50</f>
        <v>0</v>
      </c>
      <c r="Q35" s="20">
        <f>' kosten partner 6'!H50</f>
        <v>0</v>
      </c>
      <c r="R35" s="20">
        <f>' kosten partner 6'!I50</f>
        <v>0</v>
      </c>
    </row>
    <row r="36" spans="2:18" x14ac:dyDescent="0.3">
      <c r="K36" t="str">
        <f>K35</f>
        <v>privaat</v>
      </c>
      <c r="L36" t="s">
        <v>103</v>
      </c>
      <c r="M36" s="20">
        <f>' kosten partner 6'!D51</f>
        <v>0</v>
      </c>
      <c r="N36" s="20">
        <f>' kosten partner 6'!E51</f>
        <v>0</v>
      </c>
      <c r="O36" s="20">
        <f>' kosten partner 6'!F51</f>
        <v>0</v>
      </c>
      <c r="P36" s="20">
        <f>' kosten partner 6'!G51</f>
        <v>0</v>
      </c>
      <c r="Q36" s="20">
        <f>' kosten partner 6'!H51</f>
        <v>0</v>
      </c>
      <c r="R36" s="20">
        <f>' kosten partner 6'!I51</f>
        <v>0</v>
      </c>
    </row>
    <row r="37" spans="2:18" x14ac:dyDescent="0.3">
      <c r="K37" t="str">
        <f>K36</f>
        <v>privaat</v>
      </c>
      <c r="L37" t="s">
        <v>104</v>
      </c>
      <c r="M37" s="20">
        <f>' kosten partner 6'!D53</f>
        <v>0</v>
      </c>
      <c r="N37" s="20">
        <f>' kosten partner 6'!E53</f>
        <v>0</v>
      </c>
      <c r="O37" s="20">
        <f>' kosten partner 6'!F53</f>
        <v>0</v>
      </c>
      <c r="P37" s="20">
        <f>' kosten partner 6'!G53</f>
        <v>0</v>
      </c>
      <c r="Q37" s="20">
        <f>' kosten partner 6'!H53</f>
        <v>0</v>
      </c>
      <c r="R37" s="20">
        <f>' kosten partner 6'!I53</f>
        <v>0</v>
      </c>
    </row>
    <row r="38" spans="2:18" x14ac:dyDescent="0.3">
      <c r="K38">
        <f>SUMIF(deelnemers!AI$7:AI$19,'samenvatting partners'!D39,deelnemers!AL$7:AL$19)</f>
        <v>0</v>
      </c>
    </row>
    <row r="39" spans="2:18" x14ac:dyDescent="0.3">
      <c r="B39" t="str">
        <f>' kosten partner 7'!B6</f>
        <v>partner 7</v>
      </c>
      <c r="C39">
        <f>' kosten partner 7'!C6</f>
        <v>0</v>
      </c>
      <c r="D39">
        <f>' kosten partner 7'!D6</f>
        <v>0</v>
      </c>
      <c r="E39" s="20">
        <f>' kosten partner 7'!D45</f>
        <v>0</v>
      </c>
      <c r="F39" s="20">
        <f>' kosten partner 7'!E45</f>
        <v>0</v>
      </c>
      <c r="G39" s="20">
        <f>' kosten partner 7'!F45</f>
        <v>0</v>
      </c>
      <c r="H39" s="20">
        <f>' kosten partner 7'!G45</f>
        <v>0</v>
      </c>
      <c r="I39" s="20">
        <f>' kosten partner 7'!H45</f>
        <v>0</v>
      </c>
      <c r="J39" s="20">
        <f>' kosten partner 7'!I45</f>
        <v>0</v>
      </c>
      <c r="K39" t="str">
        <f>IF(K38=1,"publiek","privaat")</f>
        <v>privaat</v>
      </c>
      <c r="L39" t="s">
        <v>101</v>
      </c>
      <c r="M39" s="20">
        <f>' kosten partner 7'!D52</f>
        <v>0</v>
      </c>
      <c r="N39" s="20">
        <f>' kosten partner 7'!E52</f>
        <v>0</v>
      </c>
      <c r="O39" s="20">
        <f>' kosten partner 7'!F52</f>
        <v>0</v>
      </c>
      <c r="P39" s="20">
        <f>' kosten partner 7'!G52</f>
        <v>0</v>
      </c>
      <c r="Q39" s="20">
        <f>' kosten partner 7'!H52</f>
        <v>0</v>
      </c>
      <c r="R39" s="20">
        <f>' kosten partner 7'!I52</f>
        <v>0</v>
      </c>
    </row>
    <row r="40" spans="2:18" x14ac:dyDescent="0.3">
      <c r="K40" t="str">
        <f>K39</f>
        <v>privaat</v>
      </c>
      <c r="L40" t="s">
        <v>102</v>
      </c>
      <c r="M40" s="20">
        <f>' kosten partner 7'!D50</f>
        <v>0</v>
      </c>
      <c r="N40" s="20">
        <f>' kosten partner 7'!E50</f>
        <v>0</v>
      </c>
      <c r="O40" s="20">
        <f>' kosten partner 7'!F50</f>
        <v>0</v>
      </c>
      <c r="P40" s="20">
        <f>' kosten partner 7'!G50</f>
        <v>0</v>
      </c>
      <c r="Q40" s="20">
        <f>' kosten partner 7'!H50</f>
        <v>0</v>
      </c>
      <c r="R40" s="20">
        <f>' kosten partner 7'!I50</f>
        <v>0</v>
      </c>
    </row>
    <row r="41" spans="2:18" x14ac:dyDescent="0.3">
      <c r="K41" t="str">
        <f>K40</f>
        <v>privaat</v>
      </c>
      <c r="L41" t="s">
        <v>103</v>
      </c>
      <c r="M41" s="20">
        <f>' kosten partner 7'!D51</f>
        <v>0</v>
      </c>
      <c r="N41" s="20">
        <f>' kosten partner 7'!E51</f>
        <v>0</v>
      </c>
      <c r="O41" s="20">
        <f>' kosten partner 7'!F51</f>
        <v>0</v>
      </c>
      <c r="P41" s="20">
        <f>' kosten partner 7'!G51</f>
        <v>0</v>
      </c>
      <c r="Q41" s="20">
        <f>' kosten partner 7'!H51</f>
        <v>0</v>
      </c>
      <c r="R41" s="20">
        <f>' kosten partner 7'!I51</f>
        <v>0</v>
      </c>
    </row>
    <row r="42" spans="2:18" x14ac:dyDescent="0.3">
      <c r="K42" t="str">
        <f>K41</f>
        <v>privaat</v>
      </c>
      <c r="L42" t="s">
        <v>104</v>
      </c>
      <c r="M42" s="20">
        <f>' kosten partner 7'!D53</f>
        <v>0</v>
      </c>
      <c r="N42" s="20">
        <f>' kosten partner 7'!E53</f>
        <v>0</v>
      </c>
      <c r="O42" s="20">
        <f>' kosten partner 7'!F53</f>
        <v>0</v>
      </c>
      <c r="P42" s="20">
        <f>' kosten partner 7'!G53</f>
        <v>0</v>
      </c>
      <c r="Q42" s="20">
        <f>' kosten partner 7'!H53</f>
        <v>0</v>
      </c>
      <c r="R42" s="20">
        <f>' kosten partner 7'!I53</f>
        <v>0</v>
      </c>
    </row>
    <row r="43" spans="2:18" x14ac:dyDescent="0.3">
      <c r="K43">
        <f>SUMIF(deelnemers!AI$7:AI$19,'samenvatting partners'!D44,deelnemers!AL$7:AL$19)</f>
        <v>0</v>
      </c>
    </row>
    <row r="44" spans="2:18" x14ac:dyDescent="0.3">
      <c r="B44" t="str">
        <f>' kosten partner 8'!B6</f>
        <v>partner 8</v>
      </c>
      <c r="C44">
        <f>' kosten partner 8'!C6</f>
        <v>0</v>
      </c>
      <c r="D44">
        <f>' kosten partner 8'!D6</f>
        <v>0</v>
      </c>
      <c r="E44" s="20">
        <f>' kosten partner 8'!D45</f>
        <v>0</v>
      </c>
      <c r="F44" s="20">
        <f>' kosten partner 8'!E45</f>
        <v>0</v>
      </c>
      <c r="G44" s="20">
        <f>' kosten partner 8'!F45</f>
        <v>0</v>
      </c>
      <c r="H44" s="20">
        <f>' kosten partner 8'!G45</f>
        <v>0</v>
      </c>
      <c r="I44" s="20">
        <f>' kosten partner 8'!H45</f>
        <v>0</v>
      </c>
      <c r="J44" s="20">
        <f>' kosten partner 8'!I45</f>
        <v>0</v>
      </c>
      <c r="K44" t="str">
        <f>IF(K43=1,"publiek","privaat")</f>
        <v>privaat</v>
      </c>
      <c r="L44" t="s">
        <v>101</v>
      </c>
      <c r="M44" s="20">
        <f>' kosten partner 8'!D52</f>
        <v>0</v>
      </c>
      <c r="N44" s="20">
        <f>' kosten partner 8'!E52</f>
        <v>0</v>
      </c>
      <c r="O44" s="20">
        <f>' kosten partner 8'!F52</f>
        <v>0</v>
      </c>
      <c r="P44" s="20">
        <f>' kosten partner 8'!G52</f>
        <v>0</v>
      </c>
      <c r="Q44" s="20">
        <f>' kosten partner 8'!H52</f>
        <v>0</v>
      </c>
      <c r="R44" s="20">
        <f>' kosten partner 8'!I52</f>
        <v>0</v>
      </c>
    </row>
    <row r="45" spans="2:18" x14ac:dyDescent="0.3">
      <c r="K45" t="str">
        <f>K44</f>
        <v>privaat</v>
      </c>
      <c r="L45" t="s">
        <v>102</v>
      </c>
      <c r="M45" s="20">
        <f>' kosten partner 8'!D50</f>
        <v>0</v>
      </c>
      <c r="N45" s="20">
        <f>' kosten partner 8'!E50</f>
        <v>0</v>
      </c>
      <c r="O45" s="20">
        <f>' kosten partner 8'!F50</f>
        <v>0</v>
      </c>
      <c r="P45" s="20">
        <f>' kosten partner 8'!G50</f>
        <v>0</v>
      </c>
      <c r="Q45" s="20">
        <f>' kosten partner 8'!H50</f>
        <v>0</v>
      </c>
      <c r="R45" s="20">
        <f>' kosten partner 8'!I50</f>
        <v>0</v>
      </c>
    </row>
    <row r="46" spans="2:18" x14ac:dyDescent="0.3">
      <c r="K46" t="str">
        <f>K45</f>
        <v>privaat</v>
      </c>
      <c r="L46" t="s">
        <v>103</v>
      </c>
      <c r="M46" s="20">
        <f>' kosten partner 8'!D51</f>
        <v>0</v>
      </c>
      <c r="N46" s="20">
        <f>' kosten partner 8'!E51</f>
        <v>0</v>
      </c>
      <c r="O46" s="20">
        <f>' kosten partner 8'!F51</f>
        <v>0</v>
      </c>
      <c r="P46" s="20">
        <f>' kosten partner 8'!G51</f>
        <v>0</v>
      </c>
      <c r="Q46" s="20">
        <f>' kosten partner 8'!H51</f>
        <v>0</v>
      </c>
      <c r="R46" s="20">
        <f>' kosten partner 8'!I51</f>
        <v>0</v>
      </c>
    </row>
    <row r="47" spans="2:18" x14ac:dyDescent="0.3">
      <c r="K47" t="str">
        <f>K46</f>
        <v>privaat</v>
      </c>
      <c r="L47" t="s">
        <v>104</v>
      </c>
      <c r="M47" s="20">
        <f>' kosten partner 8'!D53</f>
        <v>0</v>
      </c>
      <c r="N47" s="20">
        <f>' kosten partner 8'!E53</f>
        <v>0</v>
      </c>
      <c r="O47" s="20">
        <f>' kosten partner 8'!F53</f>
        <v>0</v>
      </c>
      <c r="P47" s="20">
        <f>' kosten partner 8'!G53</f>
        <v>0</v>
      </c>
      <c r="Q47" s="20">
        <f>' kosten partner 8'!H53</f>
        <v>0</v>
      </c>
      <c r="R47" s="20">
        <f>' kosten partner 8'!I53</f>
        <v>0</v>
      </c>
    </row>
    <row r="48" spans="2:18" x14ac:dyDescent="0.3">
      <c r="K48">
        <f>SUMIF(deelnemers!AI$7:AI$19,'samenvatting partners'!D49,deelnemers!AL$7:AL$19)</f>
        <v>0</v>
      </c>
    </row>
    <row r="49" spans="2:18" x14ac:dyDescent="0.3">
      <c r="B49" t="str">
        <f>' kosten partner 9'!B6</f>
        <v>partner 9</v>
      </c>
      <c r="C49">
        <f>' kosten partner 9'!C6</f>
        <v>0</v>
      </c>
      <c r="D49">
        <f>' kosten partner 9'!D6</f>
        <v>0</v>
      </c>
      <c r="E49" s="20">
        <f>' kosten partner 9'!D45</f>
        <v>0</v>
      </c>
      <c r="F49" s="20">
        <f>' kosten partner 9'!E45</f>
        <v>0</v>
      </c>
      <c r="G49" s="20">
        <f>' kosten partner 9'!F45</f>
        <v>0</v>
      </c>
      <c r="H49" s="20">
        <f>' kosten partner 9'!G45</f>
        <v>0</v>
      </c>
      <c r="I49" s="20">
        <f>' kosten partner 9'!H45</f>
        <v>0</v>
      </c>
      <c r="J49" s="20">
        <f>' kosten partner 9'!I45</f>
        <v>0</v>
      </c>
      <c r="K49" t="str">
        <f>IF(K48=1,"publiek","privaat")</f>
        <v>privaat</v>
      </c>
      <c r="L49" t="s">
        <v>101</v>
      </c>
      <c r="M49" s="20">
        <f>' kosten partner 9'!D52</f>
        <v>0</v>
      </c>
      <c r="N49" s="20">
        <f>' kosten partner 9'!E52</f>
        <v>0</v>
      </c>
      <c r="O49" s="20">
        <f>' kosten partner 9'!F52</f>
        <v>0</v>
      </c>
      <c r="P49" s="20">
        <f>' kosten partner 9'!G52</f>
        <v>0</v>
      </c>
      <c r="Q49" s="20">
        <f>' kosten partner 9'!H52</f>
        <v>0</v>
      </c>
      <c r="R49" s="20">
        <f>' kosten partner 9'!I52</f>
        <v>0</v>
      </c>
    </row>
    <row r="50" spans="2:18" x14ac:dyDescent="0.3">
      <c r="K50" t="str">
        <f>K49</f>
        <v>privaat</v>
      </c>
      <c r="L50" t="s">
        <v>102</v>
      </c>
      <c r="M50" s="20">
        <f>' kosten partner 9'!D50</f>
        <v>0</v>
      </c>
      <c r="N50" s="20">
        <f>' kosten partner 9'!E50</f>
        <v>0</v>
      </c>
      <c r="O50" s="20">
        <f>' kosten partner 9'!F50</f>
        <v>0</v>
      </c>
      <c r="P50" s="20">
        <f>' kosten partner 9'!G50</f>
        <v>0</v>
      </c>
      <c r="Q50" s="20">
        <f>' kosten partner 9'!H50</f>
        <v>0</v>
      </c>
      <c r="R50" s="20">
        <f>' kosten partner 9'!I50</f>
        <v>0</v>
      </c>
    </row>
    <row r="51" spans="2:18" x14ac:dyDescent="0.3">
      <c r="K51" t="str">
        <f>K50</f>
        <v>privaat</v>
      </c>
      <c r="L51" t="s">
        <v>103</v>
      </c>
      <c r="M51" s="20">
        <f>' kosten partner 9'!D51</f>
        <v>0</v>
      </c>
      <c r="N51" s="20">
        <f>' kosten partner 9'!E51</f>
        <v>0</v>
      </c>
      <c r="O51" s="20">
        <f>' kosten partner 9'!F51</f>
        <v>0</v>
      </c>
      <c r="P51" s="20">
        <f>' kosten partner 9'!G51</f>
        <v>0</v>
      </c>
      <c r="Q51" s="20">
        <f>' kosten partner 9'!H51</f>
        <v>0</v>
      </c>
      <c r="R51" s="20">
        <f>' kosten partner 9'!I51</f>
        <v>0</v>
      </c>
    </row>
    <row r="52" spans="2:18" ht="16.05" customHeight="1" x14ac:dyDescent="0.3">
      <c r="K52" t="str">
        <f>K51</f>
        <v>privaat</v>
      </c>
      <c r="L52" t="s">
        <v>104</v>
      </c>
      <c r="M52" s="20">
        <f>' kosten partner 9'!D53</f>
        <v>0</v>
      </c>
      <c r="N52" s="20">
        <f>' kosten partner 9'!E53</f>
        <v>0</v>
      </c>
      <c r="O52" s="20">
        <f>' kosten partner 9'!F53</f>
        <v>0</v>
      </c>
      <c r="P52" s="20">
        <f>' kosten partner 9'!G53</f>
        <v>0</v>
      </c>
      <c r="Q52" s="20">
        <f>' kosten partner 9'!H53</f>
        <v>0</v>
      </c>
      <c r="R52" s="20">
        <f>' kosten partner 9'!I53</f>
        <v>0</v>
      </c>
    </row>
    <row r="53" spans="2:18" x14ac:dyDescent="0.3">
      <c r="K53">
        <f>SUMIF(deelnemers!AI$7:AI$19,'samenvatting partners'!D54,deelnemers!AL$7:AL$19)</f>
        <v>0</v>
      </c>
    </row>
    <row r="54" spans="2:18" x14ac:dyDescent="0.3">
      <c r="B54" t="str">
        <f>' kosten partner 10'!B6</f>
        <v>partner 10</v>
      </c>
      <c r="C54">
        <f>' kosten partner 10'!C6</f>
        <v>0</v>
      </c>
      <c r="D54">
        <f>' kosten partner 10'!D6</f>
        <v>0</v>
      </c>
      <c r="E54" s="20">
        <f>' kosten partner 10'!D45</f>
        <v>0</v>
      </c>
      <c r="F54" s="20">
        <f>' kosten partner 10'!E45</f>
        <v>0</v>
      </c>
      <c r="G54" s="20">
        <f>' kosten partner 10'!F45</f>
        <v>0</v>
      </c>
      <c r="H54" s="20">
        <f>' kosten partner 10'!G45</f>
        <v>0</v>
      </c>
      <c r="I54" s="20">
        <f>' kosten partner 10'!H45</f>
        <v>0</v>
      </c>
      <c r="J54" s="20">
        <f>' kosten partner 10'!I45</f>
        <v>0</v>
      </c>
      <c r="K54" t="str">
        <f>IF(K53=1,"publiek","privaat")</f>
        <v>privaat</v>
      </c>
      <c r="L54" t="s">
        <v>101</v>
      </c>
      <c r="M54" s="20">
        <f>' kosten partner 10'!D52</f>
        <v>0</v>
      </c>
      <c r="N54" s="20">
        <f>' kosten partner 10'!E52</f>
        <v>0</v>
      </c>
      <c r="O54" s="20">
        <f>' kosten partner 10'!F52</f>
        <v>0</v>
      </c>
      <c r="P54" s="20">
        <f>' kosten partner 10'!G52</f>
        <v>0</v>
      </c>
      <c r="Q54" s="20">
        <f>' kosten partner 10'!H52</f>
        <v>0</v>
      </c>
      <c r="R54" s="20">
        <f>' kosten partner 10'!I52</f>
        <v>0</v>
      </c>
    </row>
    <row r="55" spans="2:18" x14ac:dyDescent="0.3">
      <c r="K55" t="str">
        <f>K54</f>
        <v>privaat</v>
      </c>
      <c r="L55" t="s">
        <v>102</v>
      </c>
      <c r="M55" s="20">
        <f>' kosten partner 10'!D50</f>
        <v>0</v>
      </c>
      <c r="N55" s="20">
        <f>' kosten partner 10'!E50</f>
        <v>0</v>
      </c>
      <c r="O55" s="20">
        <f>' kosten partner 10'!F50</f>
        <v>0</v>
      </c>
      <c r="P55" s="20">
        <f>' kosten partner 10'!G50</f>
        <v>0</v>
      </c>
      <c r="Q55" s="20">
        <f>' kosten partner 10'!H50</f>
        <v>0</v>
      </c>
      <c r="R55" s="20">
        <f>' kosten partner 10'!I50</f>
        <v>0</v>
      </c>
    </row>
    <row r="56" spans="2:18" x14ac:dyDescent="0.3">
      <c r="K56" t="str">
        <f>K55</f>
        <v>privaat</v>
      </c>
      <c r="L56" t="s">
        <v>103</v>
      </c>
      <c r="M56" s="20">
        <f>' kosten partner 10'!D51</f>
        <v>0</v>
      </c>
      <c r="N56" s="20">
        <f>' kosten partner 10'!E51</f>
        <v>0</v>
      </c>
      <c r="O56" s="20">
        <f>' kosten partner 10'!F51</f>
        <v>0</v>
      </c>
      <c r="P56" s="20">
        <f>' kosten partner 10'!G51</f>
        <v>0</v>
      </c>
      <c r="Q56" s="20">
        <f>' kosten partner 10'!H51</f>
        <v>0</v>
      </c>
      <c r="R56" s="20">
        <f>' kosten partner 10'!I51</f>
        <v>0</v>
      </c>
    </row>
    <row r="57" spans="2:18" x14ac:dyDescent="0.3">
      <c r="K57" t="str">
        <f>K56</f>
        <v>privaat</v>
      </c>
      <c r="L57" t="s">
        <v>104</v>
      </c>
      <c r="M57" s="20">
        <f>' kosten partner 10'!D53</f>
        <v>0</v>
      </c>
      <c r="N57" s="20">
        <f>' kosten partner 10'!E53</f>
        <v>0</v>
      </c>
      <c r="O57" s="20">
        <f>' kosten partner 10'!F53</f>
        <v>0</v>
      </c>
      <c r="P57" s="20">
        <f>' kosten partner 10'!G53</f>
        <v>0</v>
      </c>
      <c r="Q57" s="20">
        <f>' kosten partner 10'!H53</f>
        <v>0</v>
      </c>
      <c r="R57" s="20">
        <f>' kosten partner 10'!I53</f>
        <v>0</v>
      </c>
    </row>
    <row r="58" spans="2:18" x14ac:dyDescent="0.3">
      <c r="K58">
        <f>SUMIF(deelnemers!AI$7:AI$19,'samenvatting partners'!D59,deelnemers!AL$7:AL$19)</f>
        <v>0</v>
      </c>
    </row>
    <row r="59" spans="2:18" x14ac:dyDescent="0.3">
      <c r="B59" t="str">
        <f>'kosten partner 11'!B6</f>
        <v>partner 11</v>
      </c>
      <c r="C59">
        <f>'kosten partner 11'!C6</f>
        <v>0</v>
      </c>
      <c r="D59">
        <f>'kosten partner 11'!D6</f>
        <v>0</v>
      </c>
      <c r="E59" s="20">
        <f>'kosten partner 11'!D45</f>
        <v>0</v>
      </c>
      <c r="F59" s="20">
        <f>'kosten partner 11'!E45</f>
        <v>0</v>
      </c>
      <c r="G59" s="20">
        <f>'kosten partner 11'!F45</f>
        <v>0</v>
      </c>
      <c r="H59" s="20">
        <f>'kosten partner 11'!G45</f>
        <v>0</v>
      </c>
      <c r="I59" s="20">
        <f>'kosten partner 11'!H45</f>
        <v>0</v>
      </c>
      <c r="J59" s="20">
        <f>'kosten partner 11'!I45</f>
        <v>0</v>
      </c>
      <c r="K59" t="str">
        <f>IF(K58=1,"publiek","privaat")</f>
        <v>privaat</v>
      </c>
      <c r="L59" t="s">
        <v>101</v>
      </c>
      <c r="M59" s="20">
        <f>'kosten partner 11'!D52</f>
        <v>0</v>
      </c>
      <c r="N59" s="20">
        <f>'kosten partner 11'!E52</f>
        <v>0</v>
      </c>
      <c r="O59" s="20">
        <f>'kosten partner 11'!F52</f>
        <v>0</v>
      </c>
      <c r="P59" s="20">
        <f>'kosten partner 11'!G52</f>
        <v>0</v>
      </c>
      <c r="Q59" s="20">
        <f>'kosten partner 11'!H52</f>
        <v>0</v>
      </c>
      <c r="R59" s="20">
        <f>'kosten partner 11'!I52</f>
        <v>0</v>
      </c>
    </row>
    <row r="60" spans="2:18" x14ac:dyDescent="0.3">
      <c r="K60" t="str">
        <f>K59</f>
        <v>privaat</v>
      </c>
      <c r="L60" t="s">
        <v>102</v>
      </c>
      <c r="M60" s="20">
        <f>'kosten partner 11'!D50</f>
        <v>0</v>
      </c>
      <c r="N60" s="20">
        <f>'kosten partner 11'!E50</f>
        <v>0</v>
      </c>
      <c r="O60" s="20">
        <f>'kosten partner 11'!F50</f>
        <v>0</v>
      </c>
      <c r="P60" s="20">
        <f>'kosten partner 11'!G50</f>
        <v>0</v>
      </c>
      <c r="Q60" s="20">
        <f>'kosten partner 11'!H50</f>
        <v>0</v>
      </c>
      <c r="R60" s="20">
        <f>'kosten partner 11'!I50</f>
        <v>0</v>
      </c>
    </row>
    <row r="61" spans="2:18" x14ac:dyDescent="0.3">
      <c r="K61" t="str">
        <f>K60</f>
        <v>privaat</v>
      </c>
      <c r="L61" t="s">
        <v>103</v>
      </c>
      <c r="M61" s="20">
        <f>'kosten partner 11'!D51</f>
        <v>0</v>
      </c>
      <c r="N61" s="20">
        <f>'kosten partner 11'!E51</f>
        <v>0</v>
      </c>
      <c r="O61" s="20">
        <f>'kosten partner 11'!F51</f>
        <v>0</v>
      </c>
      <c r="P61" s="20">
        <f>'kosten partner 11'!G51</f>
        <v>0</v>
      </c>
      <c r="Q61" s="20">
        <f>'kosten partner 11'!H51</f>
        <v>0</v>
      </c>
      <c r="R61" s="20">
        <f>'kosten partner 11'!I51</f>
        <v>0</v>
      </c>
    </row>
    <row r="62" spans="2:18" x14ac:dyDescent="0.3">
      <c r="K62" t="str">
        <f>K61</f>
        <v>privaat</v>
      </c>
      <c r="L62" t="s">
        <v>104</v>
      </c>
      <c r="M62" s="20">
        <f>'kosten partner 11'!D53</f>
        <v>0</v>
      </c>
      <c r="N62" s="20">
        <f>'kosten partner 11'!E53</f>
        <v>0</v>
      </c>
      <c r="O62" s="20">
        <f>'kosten partner 11'!F53</f>
        <v>0</v>
      </c>
      <c r="P62" s="20">
        <f>'kosten partner 11'!G53</f>
        <v>0</v>
      </c>
      <c r="Q62" s="20">
        <f>'kosten partner 11'!H53</f>
        <v>0</v>
      </c>
      <c r="R62" s="20">
        <f>'kosten partner 11'!I53</f>
        <v>0</v>
      </c>
    </row>
    <row r="63" spans="2:18" x14ac:dyDescent="0.3">
      <c r="K63">
        <f>SUMIF(deelnemers!AI$7:AI$19,'samenvatting partners'!D64,deelnemers!AL$7:AL$19)</f>
        <v>0</v>
      </c>
    </row>
    <row r="64" spans="2:18" x14ac:dyDescent="0.3">
      <c r="B64" t="str">
        <f>'kosten partner 12'!B6</f>
        <v>partner 12</v>
      </c>
      <c r="C64">
        <f>'kosten partner 12'!C6</f>
        <v>0</v>
      </c>
      <c r="D64">
        <f>'kosten partner 12'!D6</f>
        <v>0</v>
      </c>
      <c r="E64" s="20">
        <f>'kosten partner 12'!D45</f>
        <v>0</v>
      </c>
      <c r="F64" s="20">
        <f>'kosten partner 12'!E45</f>
        <v>0</v>
      </c>
      <c r="G64" s="20">
        <f>'kosten partner 12'!F45</f>
        <v>0</v>
      </c>
      <c r="H64" s="20">
        <f>'kosten partner 12'!G45</f>
        <v>0</v>
      </c>
      <c r="I64" s="20">
        <f>'kosten partner 12'!H45</f>
        <v>0</v>
      </c>
      <c r="J64" s="20">
        <f>'kosten partner 12'!I45</f>
        <v>0</v>
      </c>
      <c r="K64" t="str">
        <f>IF(K63=1,"publiek","privaat")</f>
        <v>privaat</v>
      </c>
      <c r="L64" t="s">
        <v>101</v>
      </c>
      <c r="M64" s="20">
        <f>'kosten partner 12'!D52</f>
        <v>0</v>
      </c>
      <c r="N64" s="20">
        <f>'kosten partner 12'!E52</f>
        <v>0</v>
      </c>
      <c r="O64" s="20">
        <f>'kosten partner 12'!F52</f>
        <v>0</v>
      </c>
      <c r="P64" s="20">
        <f>'kosten partner 12'!G52</f>
        <v>0</v>
      </c>
      <c r="Q64" s="20">
        <f>'kosten partner 12'!H52</f>
        <v>0</v>
      </c>
      <c r="R64" s="20">
        <f>'kosten partner 12'!I52</f>
        <v>0</v>
      </c>
    </row>
    <row r="65" spans="2:18" x14ac:dyDescent="0.3">
      <c r="K65" t="str">
        <f>K64</f>
        <v>privaat</v>
      </c>
      <c r="L65" t="s">
        <v>102</v>
      </c>
      <c r="M65" s="20">
        <f>'kosten partner 12'!D50</f>
        <v>0</v>
      </c>
      <c r="N65" s="20">
        <f>'kosten partner 12'!E50</f>
        <v>0</v>
      </c>
      <c r="O65" s="20">
        <f>'kosten partner 12'!F50</f>
        <v>0</v>
      </c>
      <c r="P65" s="20">
        <f>'kosten partner 12'!G50</f>
        <v>0</v>
      </c>
      <c r="Q65" s="20">
        <f>'kosten partner 12'!H50</f>
        <v>0</v>
      </c>
      <c r="R65" s="20">
        <f>'kosten partner 12'!I50</f>
        <v>0</v>
      </c>
    </row>
    <row r="66" spans="2:18" x14ac:dyDescent="0.3">
      <c r="K66" t="str">
        <f>K65</f>
        <v>privaat</v>
      </c>
      <c r="L66" t="s">
        <v>103</v>
      </c>
      <c r="M66" s="20">
        <f>'kosten partner 12'!D51</f>
        <v>0</v>
      </c>
      <c r="N66" s="20">
        <f>'kosten partner 12'!E51</f>
        <v>0</v>
      </c>
      <c r="O66" s="20">
        <f>'kosten partner 12'!F51</f>
        <v>0</v>
      </c>
      <c r="P66" s="20">
        <f>'kosten partner 12'!G51</f>
        <v>0</v>
      </c>
      <c r="Q66" s="20">
        <f>'kosten partner 12'!H51</f>
        <v>0</v>
      </c>
      <c r="R66" s="20">
        <f>'kosten partner 12'!I51</f>
        <v>0</v>
      </c>
    </row>
    <row r="67" spans="2:18" x14ac:dyDescent="0.3">
      <c r="K67" t="str">
        <f>K66</f>
        <v>privaat</v>
      </c>
      <c r="L67" t="s">
        <v>104</v>
      </c>
      <c r="M67" s="20">
        <f>'kosten partner 12'!D53</f>
        <v>0</v>
      </c>
      <c r="N67" s="20">
        <f>'kosten partner 12'!E53</f>
        <v>0</v>
      </c>
      <c r="O67" s="20">
        <f>'kosten partner 12'!F53</f>
        <v>0</v>
      </c>
      <c r="P67" s="20">
        <f>'kosten partner 12'!G53</f>
        <v>0</v>
      </c>
      <c r="Q67" s="20">
        <f>'kosten partner 12'!H53</f>
        <v>0</v>
      </c>
      <c r="R67" s="20">
        <f>'kosten partner 12'!I53</f>
        <v>0</v>
      </c>
    </row>
    <row r="68" spans="2:18" x14ac:dyDescent="0.3">
      <c r="K68">
        <f>SUMIF(deelnemers!AI$7:AI$19,'samenvatting partners'!D69,deelnemers!AL$7:AL$19)</f>
        <v>0</v>
      </c>
    </row>
    <row r="69" spans="2:18" x14ac:dyDescent="0.3">
      <c r="B69" t="str">
        <f>'kosten partner 13'!B6</f>
        <v>partner 13</v>
      </c>
      <c r="C69">
        <f>'kosten partner 13'!C6</f>
        <v>0</v>
      </c>
      <c r="D69">
        <f>'kosten partner 13'!D6</f>
        <v>0</v>
      </c>
      <c r="E69" s="20">
        <f>'kosten partner 13'!D45</f>
        <v>0</v>
      </c>
      <c r="F69" s="20">
        <f>'kosten partner 13'!E45</f>
        <v>0</v>
      </c>
      <c r="G69" s="20">
        <f>'kosten partner 13'!F45</f>
        <v>0</v>
      </c>
      <c r="H69" s="20">
        <f>'kosten partner 13'!G45</f>
        <v>0</v>
      </c>
      <c r="I69" s="20">
        <f>'kosten partner 13'!H45</f>
        <v>0</v>
      </c>
      <c r="J69" s="20">
        <f>'kosten partner 13'!I45</f>
        <v>0</v>
      </c>
      <c r="K69" t="str">
        <f>IF(K68=1,"publiek","privaat")</f>
        <v>privaat</v>
      </c>
      <c r="L69" t="s">
        <v>101</v>
      </c>
      <c r="M69" s="20">
        <f>'kosten partner 13'!D52</f>
        <v>0</v>
      </c>
      <c r="N69" s="20">
        <f>'kosten partner 13'!E52</f>
        <v>0</v>
      </c>
      <c r="O69" s="20">
        <f>'kosten partner 13'!F52</f>
        <v>0</v>
      </c>
      <c r="P69" s="20">
        <f>'kosten partner 13'!G52</f>
        <v>0</v>
      </c>
      <c r="Q69" s="20">
        <f>'kosten partner 13'!H52</f>
        <v>0</v>
      </c>
      <c r="R69" s="20">
        <f>'kosten partner 13'!I52</f>
        <v>0</v>
      </c>
    </row>
    <row r="70" spans="2:18" x14ac:dyDescent="0.3">
      <c r="K70" t="str">
        <f>K69</f>
        <v>privaat</v>
      </c>
      <c r="L70" t="s">
        <v>102</v>
      </c>
      <c r="M70" s="20">
        <f>'kosten partner 13'!D50</f>
        <v>0</v>
      </c>
      <c r="N70" s="20">
        <f>'kosten partner 13'!E50</f>
        <v>0</v>
      </c>
      <c r="O70" s="20">
        <f>'kosten partner 13'!F50</f>
        <v>0</v>
      </c>
      <c r="P70" s="20">
        <f>'kosten partner 13'!G50</f>
        <v>0</v>
      </c>
      <c r="Q70" s="20">
        <f>'kosten partner 13'!H50</f>
        <v>0</v>
      </c>
      <c r="R70" s="20">
        <f>'kosten partner 13'!I50</f>
        <v>0</v>
      </c>
    </row>
    <row r="71" spans="2:18" x14ac:dyDescent="0.3">
      <c r="K71" t="str">
        <f>K70</f>
        <v>privaat</v>
      </c>
      <c r="L71" t="s">
        <v>103</v>
      </c>
      <c r="M71" s="20">
        <f>'kosten partner 13'!D51</f>
        <v>0</v>
      </c>
      <c r="N71" s="20">
        <f>'kosten partner 13'!E51</f>
        <v>0</v>
      </c>
      <c r="O71" s="20">
        <f>'kosten partner 13'!F51</f>
        <v>0</v>
      </c>
      <c r="P71" s="20">
        <f>'kosten partner 13'!G51</f>
        <v>0</v>
      </c>
      <c r="Q71" s="20">
        <f>'kosten partner 13'!H51</f>
        <v>0</v>
      </c>
      <c r="R71" s="20">
        <f>'kosten partner 13'!I51</f>
        <v>0</v>
      </c>
    </row>
    <row r="72" spans="2:18" x14ac:dyDescent="0.3">
      <c r="K72" t="str">
        <f>K71</f>
        <v>privaat</v>
      </c>
      <c r="L72" t="s">
        <v>104</v>
      </c>
      <c r="M72" s="20">
        <f>'kosten partner 13'!D53</f>
        <v>0</v>
      </c>
      <c r="N72" s="20">
        <f>'kosten partner 13'!E53</f>
        <v>0</v>
      </c>
      <c r="O72" s="20">
        <f>'kosten partner 13'!F53</f>
        <v>0</v>
      </c>
      <c r="P72" s="20">
        <f>'kosten partner 13'!G53</f>
        <v>0</v>
      </c>
      <c r="Q72" s="20">
        <f>'kosten partner 13'!H53</f>
        <v>0</v>
      </c>
      <c r="R72" s="20">
        <f>'kosten partner 13'!I53</f>
        <v>0</v>
      </c>
    </row>
    <row r="73" spans="2:18" x14ac:dyDescent="0.3">
      <c r="K73">
        <f>SUMIF(deelnemers!AI$7:AI$19,'samenvatting partners'!D74,deelnemers!AL$7:AL$19)</f>
        <v>0</v>
      </c>
    </row>
    <row r="74" spans="2:18" x14ac:dyDescent="0.3">
      <c r="B74" t="str">
        <f>'kosten partner 14'!B6</f>
        <v>partner 14</v>
      </c>
      <c r="C74">
        <f>'kosten partner 14'!C6</f>
        <v>0</v>
      </c>
      <c r="D74">
        <f>'kosten partner 14'!D6</f>
        <v>0</v>
      </c>
      <c r="E74" s="20">
        <f>'kosten partner 14'!D45</f>
        <v>0</v>
      </c>
      <c r="F74" s="20">
        <f>'kosten partner 14'!E45</f>
        <v>0</v>
      </c>
      <c r="G74" s="20">
        <f>'kosten partner 14'!F45</f>
        <v>0</v>
      </c>
      <c r="H74" s="20">
        <f>'kosten partner 14'!G45</f>
        <v>0</v>
      </c>
      <c r="I74" s="20">
        <f>'kosten partner 14'!H45</f>
        <v>0</v>
      </c>
      <c r="J74" s="20">
        <f>'kosten partner 14'!I45</f>
        <v>0</v>
      </c>
      <c r="K74" t="str">
        <f>IF(K73=1,"publiek","privaat")</f>
        <v>privaat</v>
      </c>
      <c r="L74" t="s">
        <v>101</v>
      </c>
      <c r="M74" s="20">
        <f>'kosten partner 14'!D52</f>
        <v>0</v>
      </c>
      <c r="N74" s="20">
        <f>'kosten partner 14'!E52</f>
        <v>0</v>
      </c>
      <c r="O74" s="20">
        <f>'kosten partner 14'!F52</f>
        <v>0</v>
      </c>
      <c r="P74" s="20">
        <f>'kosten partner 14'!G52</f>
        <v>0</v>
      </c>
      <c r="Q74" s="20">
        <f>'kosten partner 14'!H52</f>
        <v>0</v>
      </c>
      <c r="R74" s="20">
        <f>'kosten partner 14'!I52</f>
        <v>0</v>
      </c>
    </row>
    <row r="75" spans="2:18" x14ac:dyDescent="0.3">
      <c r="K75" t="str">
        <f>K74</f>
        <v>privaat</v>
      </c>
      <c r="L75" t="s">
        <v>102</v>
      </c>
      <c r="M75" s="20">
        <f>'kosten partner 14'!D50</f>
        <v>0</v>
      </c>
      <c r="N75" s="20">
        <f>'kosten partner 14'!E50</f>
        <v>0</v>
      </c>
      <c r="O75" s="20">
        <f>'kosten partner 14'!F50</f>
        <v>0</v>
      </c>
      <c r="P75" s="20">
        <f>'kosten partner 14'!G50</f>
        <v>0</v>
      </c>
      <c r="Q75" s="20">
        <f>'kosten partner 14'!H50</f>
        <v>0</v>
      </c>
      <c r="R75" s="20">
        <f>'kosten partner 14'!I50</f>
        <v>0</v>
      </c>
    </row>
    <row r="76" spans="2:18" x14ac:dyDescent="0.3">
      <c r="K76" t="str">
        <f>K75</f>
        <v>privaat</v>
      </c>
      <c r="L76" t="s">
        <v>103</v>
      </c>
      <c r="M76" s="20">
        <f>'kosten partner 14'!D51</f>
        <v>0</v>
      </c>
      <c r="N76" s="20">
        <f>'kosten partner 14'!E51</f>
        <v>0</v>
      </c>
      <c r="O76" s="20">
        <f>'kosten partner 14'!F51</f>
        <v>0</v>
      </c>
      <c r="P76" s="20">
        <f>'kosten partner 14'!G51</f>
        <v>0</v>
      </c>
      <c r="Q76" s="20">
        <f>'kosten partner 14'!H51</f>
        <v>0</v>
      </c>
      <c r="R76" s="20">
        <f>'kosten partner 14'!I51</f>
        <v>0</v>
      </c>
    </row>
    <row r="77" spans="2:18" x14ac:dyDescent="0.3">
      <c r="K77" t="str">
        <f>K76</f>
        <v>privaat</v>
      </c>
      <c r="L77" t="s">
        <v>104</v>
      </c>
      <c r="M77" s="20">
        <f>'kosten partner 14'!D53</f>
        <v>0</v>
      </c>
      <c r="N77" s="20">
        <f>'kosten partner 14'!E53</f>
        <v>0</v>
      </c>
      <c r="O77" s="20">
        <f>'kosten partner 14'!F53</f>
        <v>0</v>
      </c>
      <c r="P77" s="20">
        <f>'kosten partner 14'!G53</f>
        <v>0</v>
      </c>
      <c r="Q77" s="20">
        <f>'kosten partner 14'!H53</f>
        <v>0</v>
      </c>
      <c r="R77" s="20">
        <f>'kosten partner 14'!I53</f>
        <v>0</v>
      </c>
    </row>
    <row r="78" spans="2:18" x14ac:dyDescent="0.3">
      <c r="K78">
        <f>SUMIF(deelnemers!AI$7:AI$19,'samenvatting partners'!D79,deelnemers!AL$7:AL$19)</f>
        <v>0</v>
      </c>
    </row>
    <row r="79" spans="2:18" x14ac:dyDescent="0.3">
      <c r="B79" t="str">
        <f>'kosten partner 15'!B6</f>
        <v>partner 15</v>
      </c>
      <c r="C79">
        <f>'kosten partner 15'!C6</f>
        <v>0</v>
      </c>
      <c r="D79">
        <f>'kosten partner 15'!D6</f>
        <v>0</v>
      </c>
      <c r="E79" s="20">
        <f>'kosten partner 15'!D45</f>
        <v>0</v>
      </c>
      <c r="F79" s="20">
        <f>'kosten partner 15'!E45</f>
        <v>0</v>
      </c>
      <c r="G79" s="20">
        <f>'kosten partner 15'!F45</f>
        <v>0</v>
      </c>
      <c r="H79" s="20">
        <f>'kosten partner 15'!G45</f>
        <v>0</v>
      </c>
      <c r="I79" s="20">
        <f>'kosten partner 15'!H45</f>
        <v>0</v>
      </c>
      <c r="J79" s="20">
        <f>'kosten partner 15'!I45</f>
        <v>0</v>
      </c>
      <c r="K79" t="str">
        <f>IF(K78=1,"publiek","privaat")</f>
        <v>privaat</v>
      </c>
      <c r="L79" t="s">
        <v>101</v>
      </c>
      <c r="M79" s="20">
        <f>'kosten partner 15'!D52</f>
        <v>0</v>
      </c>
      <c r="N79" s="20">
        <f>'kosten partner 15'!E52</f>
        <v>0</v>
      </c>
      <c r="O79" s="20">
        <f>'kosten partner 15'!F52</f>
        <v>0</v>
      </c>
      <c r="P79" s="20">
        <f>'kosten partner 15'!G52</f>
        <v>0</v>
      </c>
      <c r="Q79" s="20">
        <f>'kosten partner 15'!H52</f>
        <v>0</v>
      </c>
      <c r="R79" s="20">
        <f>'kosten partner 15'!I52</f>
        <v>0</v>
      </c>
    </row>
    <row r="80" spans="2:18" x14ac:dyDescent="0.3">
      <c r="K80" t="str">
        <f>K79</f>
        <v>privaat</v>
      </c>
      <c r="L80" t="s">
        <v>102</v>
      </c>
      <c r="M80" s="20">
        <f>'kosten partner 15'!D50</f>
        <v>0</v>
      </c>
      <c r="N80" s="20">
        <f>'kosten partner 15'!E50</f>
        <v>0</v>
      </c>
      <c r="O80" s="20">
        <f>'kosten partner 15'!F50</f>
        <v>0</v>
      </c>
      <c r="P80" s="20">
        <f>'kosten partner 15'!G50</f>
        <v>0</v>
      </c>
      <c r="Q80" s="20">
        <f>'kosten partner 15'!H50</f>
        <v>0</v>
      </c>
      <c r="R80" s="20">
        <f>'kosten partner 15'!I50</f>
        <v>0</v>
      </c>
    </row>
    <row r="81" spans="2:18" x14ac:dyDescent="0.3">
      <c r="K81" t="str">
        <f>K80</f>
        <v>privaat</v>
      </c>
      <c r="L81" t="s">
        <v>103</v>
      </c>
      <c r="M81" s="20">
        <f>'kosten partner 15'!D51</f>
        <v>0</v>
      </c>
      <c r="N81" s="20">
        <f>'kosten partner 15'!E51</f>
        <v>0</v>
      </c>
      <c r="O81" s="20">
        <f>'kosten partner 15'!F51</f>
        <v>0</v>
      </c>
      <c r="P81" s="20">
        <f>'kosten partner 15'!G51</f>
        <v>0</v>
      </c>
      <c r="Q81" s="20">
        <f>'kosten partner 15'!H51</f>
        <v>0</v>
      </c>
      <c r="R81" s="20">
        <f>'kosten partner 15'!I51</f>
        <v>0</v>
      </c>
    </row>
    <row r="82" spans="2:18" x14ac:dyDescent="0.3">
      <c r="K82" t="str">
        <f>K81</f>
        <v>privaat</v>
      </c>
      <c r="L82" t="s">
        <v>104</v>
      </c>
      <c r="M82" s="20">
        <f>'kosten partner 15'!D53</f>
        <v>0</v>
      </c>
      <c r="N82" s="20">
        <f>'kosten partner 15'!E53</f>
        <v>0</v>
      </c>
      <c r="O82" s="20">
        <f>'kosten partner 15'!F53</f>
        <v>0</v>
      </c>
      <c r="P82" s="20">
        <f>'kosten partner 15'!G53</f>
        <v>0</v>
      </c>
      <c r="Q82" s="20">
        <f>'kosten partner 15'!H53</f>
        <v>0</v>
      </c>
      <c r="R82" s="20">
        <f>'kosten partner 15'!I53</f>
        <v>0</v>
      </c>
    </row>
    <row r="83" spans="2:18" x14ac:dyDescent="0.3">
      <c r="K83">
        <f>SUMIF(deelnemers!AI$7:AI$19,'samenvatting partners'!D84,deelnemers!AL$7:AL$19)</f>
        <v>0</v>
      </c>
    </row>
    <row r="84" spans="2:18" x14ac:dyDescent="0.3">
      <c r="B84" t="str">
        <f>'kosten partner 16'!B6</f>
        <v>partner 16</v>
      </c>
      <c r="C84">
        <f>'kosten partner 16'!C6</f>
        <v>0</v>
      </c>
      <c r="D84">
        <f>'kosten partner 16'!D6</f>
        <v>0</v>
      </c>
      <c r="E84" s="20">
        <f>'kosten partner 16'!D45</f>
        <v>0</v>
      </c>
      <c r="F84" s="20">
        <f>'kosten partner 16'!E45</f>
        <v>0</v>
      </c>
      <c r="G84" s="20">
        <f>'kosten partner 16'!F45</f>
        <v>0</v>
      </c>
      <c r="H84" s="20">
        <f>'kosten partner 16'!G45</f>
        <v>0</v>
      </c>
      <c r="I84" s="20">
        <f>'kosten partner 16'!H45</f>
        <v>0</v>
      </c>
      <c r="J84" s="20">
        <f>'kosten partner 16'!I45</f>
        <v>0</v>
      </c>
      <c r="K84" t="str">
        <f>IF(K83=1,"publiek","privaat")</f>
        <v>privaat</v>
      </c>
      <c r="L84" t="s">
        <v>101</v>
      </c>
      <c r="M84" s="20">
        <f>'kosten partner 16'!D52</f>
        <v>0</v>
      </c>
      <c r="N84" s="20">
        <f>'kosten partner 16'!E52</f>
        <v>0</v>
      </c>
      <c r="O84" s="20">
        <f>'kosten partner 16'!F52</f>
        <v>0</v>
      </c>
      <c r="P84" s="20">
        <f>'kosten partner 16'!G52</f>
        <v>0</v>
      </c>
      <c r="Q84" s="20">
        <f>'kosten partner 16'!H52</f>
        <v>0</v>
      </c>
      <c r="R84" s="20">
        <f>'kosten partner 16'!I52</f>
        <v>0</v>
      </c>
    </row>
    <row r="85" spans="2:18" x14ac:dyDescent="0.3">
      <c r="K85" t="str">
        <f>K84</f>
        <v>privaat</v>
      </c>
      <c r="L85" t="s">
        <v>102</v>
      </c>
      <c r="M85" s="20">
        <f>'kosten partner 16'!D50</f>
        <v>0</v>
      </c>
      <c r="N85" s="20">
        <f>'kosten partner 16'!E50</f>
        <v>0</v>
      </c>
      <c r="O85" s="20">
        <f>'kosten partner 16'!F50</f>
        <v>0</v>
      </c>
      <c r="P85" s="20">
        <f>'kosten partner 16'!G50</f>
        <v>0</v>
      </c>
      <c r="Q85" s="20">
        <f>'kosten partner 16'!H50</f>
        <v>0</v>
      </c>
      <c r="R85" s="20">
        <f>'kosten partner 16'!I50</f>
        <v>0</v>
      </c>
    </row>
    <row r="86" spans="2:18" x14ac:dyDescent="0.3">
      <c r="K86" t="str">
        <f>K85</f>
        <v>privaat</v>
      </c>
      <c r="L86" t="s">
        <v>103</v>
      </c>
      <c r="M86" s="20">
        <f>'kosten partner 16'!D51</f>
        <v>0</v>
      </c>
      <c r="N86" s="20">
        <f>'kosten partner 16'!E51</f>
        <v>0</v>
      </c>
      <c r="O86" s="20">
        <f>'kosten partner 16'!F51</f>
        <v>0</v>
      </c>
      <c r="P86" s="20">
        <f>'kosten partner 16'!G51</f>
        <v>0</v>
      </c>
      <c r="Q86" s="20">
        <f>'kosten partner 16'!H51</f>
        <v>0</v>
      </c>
      <c r="R86" s="20">
        <f>'kosten partner 16'!I51</f>
        <v>0</v>
      </c>
    </row>
    <row r="87" spans="2:18" x14ac:dyDescent="0.3">
      <c r="K87" t="str">
        <f>K86</f>
        <v>privaat</v>
      </c>
      <c r="L87" t="s">
        <v>104</v>
      </c>
      <c r="M87" s="20">
        <f>'kosten partner 16'!D53</f>
        <v>0</v>
      </c>
      <c r="N87" s="20">
        <f>'kosten partner 16'!E53</f>
        <v>0</v>
      </c>
      <c r="O87" s="20">
        <f>'kosten partner 16'!F53</f>
        <v>0</v>
      </c>
      <c r="P87" s="20">
        <f>'kosten partner 16'!G53</f>
        <v>0</v>
      </c>
      <c r="Q87" s="20">
        <f>'kosten partner 16'!H53</f>
        <v>0</v>
      </c>
      <c r="R87" s="20">
        <f>'kosten partner 16'!I53</f>
        <v>0</v>
      </c>
    </row>
    <row r="88" spans="2:18" x14ac:dyDescent="0.3">
      <c r="K88">
        <f>SUMIF(deelnemers!AI$7:AI$19,'samenvatting partners'!D89,deelnemers!AL$7:AL$19)</f>
        <v>0</v>
      </c>
    </row>
    <row r="89" spans="2:18" x14ac:dyDescent="0.3">
      <c r="B89" t="str">
        <f>'kosten partner 17'!B6</f>
        <v>partner 17</v>
      </c>
      <c r="C89">
        <f>'kosten partner 17'!C6</f>
        <v>0</v>
      </c>
      <c r="D89">
        <f>'kosten partner 17'!D6</f>
        <v>0</v>
      </c>
      <c r="E89" s="20">
        <f>'kosten partner 17'!D45</f>
        <v>0</v>
      </c>
      <c r="F89" s="20">
        <f>'kosten partner 17'!E45</f>
        <v>0</v>
      </c>
      <c r="G89" s="20">
        <f>'kosten partner 17'!F45</f>
        <v>0</v>
      </c>
      <c r="H89" s="20">
        <f>'kosten partner 17'!G45</f>
        <v>0</v>
      </c>
      <c r="I89" s="20">
        <f>'kosten partner 17'!H45</f>
        <v>0</v>
      </c>
      <c r="J89" s="20">
        <f>'kosten partner 17'!I45</f>
        <v>0</v>
      </c>
      <c r="K89" t="str">
        <f>IF(K88=1,"publiek","privaat")</f>
        <v>privaat</v>
      </c>
      <c r="L89" t="s">
        <v>101</v>
      </c>
      <c r="M89" s="20">
        <f>'kosten partner 17'!D52</f>
        <v>0</v>
      </c>
      <c r="N89" s="20">
        <f>'kosten partner 17'!E52</f>
        <v>0</v>
      </c>
      <c r="O89" s="20">
        <f>'kosten partner 17'!F52</f>
        <v>0</v>
      </c>
      <c r="P89" s="20">
        <f>'kosten partner 17'!G52</f>
        <v>0</v>
      </c>
      <c r="Q89" s="20">
        <f>'kosten partner 17'!H52</f>
        <v>0</v>
      </c>
      <c r="R89" s="20">
        <f>'kosten partner 17'!I52</f>
        <v>0</v>
      </c>
    </row>
    <row r="90" spans="2:18" x14ac:dyDescent="0.3">
      <c r="K90" t="str">
        <f>K89</f>
        <v>privaat</v>
      </c>
      <c r="L90" t="s">
        <v>102</v>
      </c>
      <c r="M90" s="20">
        <f>'kosten partner 17'!D50</f>
        <v>0</v>
      </c>
      <c r="N90" s="20">
        <f>'kosten partner 17'!E50</f>
        <v>0</v>
      </c>
      <c r="O90" s="20">
        <f>'kosten partner 17'!F50</f>
        <v>0</v>
      </c>
      <c r="P90" s="20">
        <f>'kosten partner 17'!G50</f>
        <v>0</v>
      </c>
      <c r="Q90" s="20">
        <f>'kosten partner 17'!H50</f>
        <v>0</v>
      </c>
      <c r="R90" s="20">
        <f>'kosten partner 17'!I50</f>
        <v>0</v>
      </c>
    </row>
    <row r="91" spans="2:18" x14ac:dyDescent="0.3">
      <c r="K91" t="str">
        <f>K90</f>
        <v>privaat</v>
      </c>
      <c r="L91" t="s">
        <v>103</v>
      </c>
      <c r="M91" s="20">
        <f>'kosten partner 17'!D51</f>
        <v>0</v>
      </c>
      <c r="N91" s="20">
        <f>'kosten partner 17'!E51</f>
        <v>0</v>
      </c>
      <c r="O91" s="20">
        <f>'kosten partner 17'!F51</f>
        <v>0</v>
      </c>
      <c r="P91" s="20">
        <f>'kosten partner 17'!G51</f>
        <v>0</v>
      </c>
      <c r="Q91" s="20">
        <f>'kosten partner 17'!H51</f>
        <v>0</v>
      </c>
      <c r="R91" s="20">
        <f>'kosten partner 17'!I51</f>
        <v>0</v>
      </c>
    </row>
    <row r="92" spans="2:18" x14ac:dyDescent="0.3">
      <c r="K92" t="str">
        <f>K91</f>
        <v>privaat</v>
      </c>
      <c r="L92" t="s">
        <v>104</v>
      </c>
      <c r="M92" s="20">
        <f>'kosten partner 17'!D53</f>
        <v>0</v>
      </c>
      <c r="N92" s="20">
        <f>'kosten partner 17'!E53</f>
        <v>0</v>
      </c>
      <c r="O92" s="20">
        <f>'kosten partner 17'!F53</f>
        <v>0</v>
      </c>
      <c r="P92" s="20">
        <f>'kosten partner 17'!G53</f>
        <v>0</v>
      </c>
      <c r="Q92" s="20">
        <f>'kosten partner 17'!H53</f>
        <v>0</v>
      </c>
      <c r="R92" s="20">
        <f>'kosten partner 17'!I53</f>
        <v>0</v>
      </c>
    </row>
    <row r="93" spans="2:18" x14ac:dyDescent="0.3">
      <c r="K93">
        <f>SUMIF(deelnemers!AI$7:AI$19,'samenvatting partners'!D94,deelnemers!AL$7:AL$19)</f>
        <v>0</v>
      </c>
    </row>
    <row r="94" spans="2:18" x14ac:dyDescent="0.3">
      <c r="B94" t="str">
        <f>'kosten partner 18'!B6</f>
        <v>partner 18</v>
      </c>
      <c r="C94">
        <f>'kosten partner 18'!C6</f>
        <v>0</v>
      </c>
      <c r="D94">
        <f>'kosten partner 18'!D6</f>
        <v>0</v>
      </c>
      <c r="E94" s="20">
        <f>'kosten partner 18'!D45</f>
        <v>0</v>
      </c>
      <c r="F94" s="20">
        <f>'kosten partner 18'!E45</f>
        <v>0</v>
      </c>
      <c r="G94" s="20">
        <f>'kosten partner 18'!F45</f>
        <v>0</v>
      </c>
      <c r="H94" s="20">
        <f>'kosten partner 18'!G45</f>
        <v>0</v>
      </c>
      <c r="I94" s="20">
        <f>'kosten partner 18'!H45</f>
        <v>0</v>
      </c>
      <c r="J94" s="20">
        <f>'kosten partner 18'!I45</f>
        <v>0</v>
      </c>
      <c r="K94" t="str">
        <f>IF(K93=1,"publiek","privaat")</f>
        <v>privaat</v>
      </c>
      <c r="L94" t="s">
        <v>101</v>
      </c>
      <c r="M94" s="20">
        <f>'kosten partner 18'!D52</f>
        <v>0</v>
      </c>
      <c r="N94" s="20">
        <f>'kosten partner 18'!E52</f>
        <v>0</v>
      </c>
      <c r="O94" s="20">
        <f>'kosten partner 18'!F52</f>
        <v>0</v>
      </c>
      <c r="P94" s="20">
        <f>'kosten partner 18'!G52</f>
        <v>0</v>
      </c>
      <c r="Q94" s="20">
        <f>'kosten partner 18'!H52</f>
        <v>0</v>
      </c>
      <c r="R94" s="20">
        <f>'kosten partner 18'!I52</f>
        <v>0</v>
      </c>
    </row>
    <row r="95" spans="2:18" x14ac:dyDescent="0.3">
      <c r="K95" t="str">
        <f>K94</f>
        <v>privaat</v>
      </c>
      <c r="L95" t="s">
        <v>102</v>
      </c>
      <c r="M95" s="20">
        <f>'kosten partner 18'!D50</f>
        <v>0</v>
      </c>
      <c r="N95" s="20">
        <f>'kosten partner 18'!E50</f>
        <v>0</v>
      </c>
      <c r="O95" s="20">
        <f>'kosten partner 18'!F50</f>
        <v>0</v>
      </c>
      <c r="P95" s="20">
        <f>'kosten partner 18'!G50</f>
        <v>0</v>
      </c>
      <c r="Q95" s="20">
        <f>'kosten partner 18'!H50</f>
        <v>0</v>
      </c>
      <c r="R95" s="20">
        <f>'kosten partner 18'!I50</f>
        <v>0</v>
      </c>
    </row>
    <row r="96" spans="2:18" x14ac:dyDescent="0.3">
      <c r="K96" t="str">
        <f>K95</f>
        <v>privaat</v>
      </c>
      <c r="L96" t="s">
        <v>103</v>
      </c>
      <c r="M96" s="20">
        <f>'kosten partner 18'!D51</f>
        <v>0</v>
      </c>
      <c r="N96" s="20">
        <f>'kosten partner 18'!E51</f>
        <v>0</v>
      </c>
      <c r="O96" s="20">
        <f>'kosten partner 18'!F51</f>
        <v>0</v>
      </c>
      <c r="P96" s="20">
        <f>'kosten partner 18'!G51</f>
        <v>0</v>
      </c>
      <c r="Q96" s="20">
        <f>'kosten partner 18'!H51</f>
        <v>0</v>
      </c>
      <c r="R96" s="20">
        <f>'kosten partner 18'!I51</f>
        <v>0</v>
      </c>
    </row>
    <row r="97" spans="2:18" x14ac:dyDescent="0.3">
      <c r="K97" t="str">
        <f>K96</f>
        <v>privaat</v>
      </c>
      <c r="L97" t="s">
        <v>104</v>
      </c>
      <c r="M97" s="20">
        <f>'kosten partner 18'!D53</f>
        <v>0</v>
      </c>
      <c r="N97" s="20">
        <f>'kosten partner 18'!E53</f>
        <v>0</v>
      </c>
      <c r="O97" s="20">
        <f>'kosten partner 18'!F53</f>
        <v>0</v>
      </c>
      <c r="P97" s="20">
        <f>'kosten partner 18'!G53</f>
        <v>0</v>
      </c>
      <c r="Q97" s="20">
        <f>'kosten partner 18'!H53</f>
        <v>0</v>
      </c>
      <c r="R97" s="20">
        <f>'kosten partner 18'!I53</f>
        <v>0</v>
      </c>
    </row>
    <row r="98" spans="2:18" x14ac:dyDescent="0.3">
      <c r="K98">
        <f>SUMIF(deelnemers!AI$7:AI$19,'samenvatting partners'!D99,deelnemers!AL$7:AL$19)</f>
        <v>0</v>
      </c>
    </row>
    <row r="99" spans="2:18" x14ac:dyDescent="0.3">
      <c r="B99" t="str">
        <f>'kosten partner 19'!B6</f>
        <v>partner 19</v>
      </c>
      <c r="C99">
        <f>'kosten partner 19'!C6</f>
        <v>0</v>
      </c>
      <c r="D99">
        <f>'kosten partner 19'!D6</f>
        <v>0</v>
      </c>
      <c r="E99" s="20">
        <f>'kosten partner 19'!D45</f>
        <v>0</v>
      </c>
      <c r="F99" s="20">
        <f>'kosten partner 19'!E45</f>
        <v>0</v>
      </c>
      <c r="G99" s="20">
        <f>'kosten partner 19'!F45</f>
        <v>0</v>
      </c>
      <c r="H99" s="20">
        <f>'kosten partner 19'!G45</f>
        <v>0</v>
      </c>
      <c r="I99" s="20">
        <f>'kosten partner 19'!H45</f>
        <v>0</v>
      </c>
      <c r="J99" s="20">
        <f>'kosten partner 19'!I45</f>
        <v>0</v>
      </c>
      <c r="K99" t="str">
        <f>IF(K98=1,"publiek","privaat")</f>
        <v>privaat</v>
      </c>
      <c r="L99" t="s">
        <v>101</v>
      </c>
      <c r="M99" s="20">
        <f>'kosten partner 19'!D52</f>
        <v>0</v>
      </c>
      <c r="N99" s="20">
        <f>'kosten partner 19'!E52</f>
        <v>0</v>
      </c>
      <c r="O99" s="20">
        <f>'kosten partner 19'!F52</f>
        <v>0</v>
      </c>
      <c r="P99" s="20">
        <f>'kosten partner 19'!G52</f>
        <v>0</v>
      </c>
      <c r="Q99" s="20">
        <f>'kosten partner 19'!H52</f>
        <v>0</v>
      </c>
      <c r="R99" s="20">
        <f>'kosten partner 19'!I52</f>
        <v>0</v>
      </c>
    </row>
    <row r="100" spans="2:18" x14ac:dyDescent="0.3">
      <c r="K100" t="str">
        <f>K99</f>
        <v>privaat</v>
      </c>
      <c r="L100" t="s">
        <v>102</v>
      </c>
      <c r="M100" s="20">
        <f>'kosten partner 19'!D50</f>
        <v>0</v>
      </c>
      <c r="N100" s="20">
        <f>'kosten partner 19'!E50</f>
        <v>0</v>
      </c>
      <c r="O100" s="20">
        <f>'kosten partner 19'!F50</f>
        <v>0</v>
      </c>
      <c r="P100" s="20">
        <f>'kosten partner 19'!G50</f>
        <v>0</v>
      </c>
      <c r="Q100" s="20">
        <f>'kosten partner 19'!H50</f>
        <v>0</v>
      </c>
      <c r="R100" s="20">
        <f>'kosten partner 19'!I50</f>
        <v>0</v>
      </c>
    </row>
    <row r="101" spans="2:18" x14ac:dyDescent="0.3">
      <c r="K101" t="str">
        <f>K100</f>
        <v>privaat</v>
      </c>
      <c r="L101" t="s">
        <v>103</v>
      </c>
      <c r="M101" s="20">
        <f>'kosten partner 19'!D51</f>
        <v>0</v>
      </c>
      <c r="N101" s="20">
        <f>'kosten partner 19'!E51</f>
        <v>0</v>
      </c>
      <c r="O101" s="20">
        <f>'kosten partner 19'!F51</f>
        <v>0</v>
      </c>
      <c r="P101" s="20">
        <f>'kosten partner 19'!G51</f>
        <v>0</v>
      </c>
      <c r="Q101" s="20">
        <f>'kosten partner 19'!H51</f>
        <v>0</v>
      </c>
      <c r="R101" s="20">
        <f>'kosten partner 19'!I51</f>
        <v>0</v>
      </c>
    </row>
    <row r="102" spans="2:18" x14ac:dyDescent="0.3">
      <c r="K102" t="str">
        <f>K101</f>
        <v>privaat</v>
      </c>
      <c r="L102" t="s">
        <v>104</v>
      </c>
      <c r="M102" s="20">
        <f>'kosten partner 19'!D53</f>
        <v>0</v>
      </c>
      <c r="N102" s="20">
        <f>'kosten partner 19'!E53</f>
        <v>0</v>
      </c>
      <c r="O102" s="20">
        <f>'kosten partner 19'!F53</f>
        <v>0</v>
      </c>
      <c r="P102" s="20">
        <f>'kosten partner 19'!G53</f>
        <v>0</v>
      </c>
      <c r="Q102" s="20">
        <f>'kosten partner 19'!H53</f>
        <v>0</v>
      </c>
      <c r="R102" s="20">
        <f>'kosten partner 19'!I53</f>
        <v>0</v>
      </c>
    </row>
    <row r="103" spans="2:18" x14ac:dyDescent="0.3">
      <c r="K103">
        <f>SUMIF(deelnemers!AI$7:AI$19,'samenvatting partners'!D104,deelnemers!AL$7:AL$19)</f>
        <v>0</v>
      </c>
    </row>
    <row r="104" spans="2:18" x14ac:dyDescent="0.3">
      <c r="B104" t="str">
        <f>'kosten partner 20'!B6</f>
        <v>partner 20</v>
      </c>
      <c r="C104">
        <f>'kosten partner 20'!C6</f>
        <v>0</v>
      </c>
      <c r="D104">
        <f>'kosten partner 20'!D6</f>
        <v>0</v>
      </c>
      <c r="E104" s="20">
        <f>'kosten partner 20'!D45</f>
        <v>0</v>
      </c>
      <c r="F104" s="20">
        <f>'kosten partner 20'!E45</f>
        <v>0</v>
      </c>
      <c r="G104" s="20">
        <f>'kosten partner 20'!F45</f>
        <v>0</v>
      </c>
      <c r="H104" s="20">
        <f>'kosten partner 20'!G45</f>
        <v>0</v>
      </c>
      <c r="I104" s="20">
        <f>'kosten partner 20'!H45</f>
        <v>0</v>
      </c>
      <c r="J104" s="20">
        <f>'kosten partner 20'!I45</f>
        <v>0</v>
      </c>
      <c r="K104" t="str">
        <f>IF(K103=1,"publiek","privaat")</f>
        <v>privaat</v>
      </c>
      <c r="L104" t="s">
        <v>101</v>
      </c>
      <c r="M104" s="20">
        <f>'kosten partner 20'!D52</f>
        <v>0</v>
      </c>
      <c r="N104" s="20">
        <f>'kosten partner 20'!E52</f>
        <v>0</v>
      </c>
      <c r="O104" s="20">
        <f>'kosten partner 20'!F52</f>
        <v>0</v>
      </c>
      <c r="P104" s="20">
        <f>'kosten partner 20'!G52</f>
        <v>0</v>
      </c>
      <c r="Q104" s="20">
        <f>'kosten partner 20'!H52</f>
        <v>0</v>
      </c>
      <c r="R104" s="20">
        <f>'kosten partner 20'!I52</f>
        <v>0</v>
      </c>
    </row>
    <row r="105" spans="2:18" x14ac:dyDescent="0.3">
      <c r="K105" t="str">
        <f>K104</f>
        <v>privaat</v>
      </c>
      <c r="L105" t="s">
        <v>102</v>
      </c>
      <c r="M105" s="20">
        <f>'kosten partner 20'!D50</f>
        <v>0</v>
      </c>
      <c r="N105" s="20">
        <f>'kosten partner 20'!E50</f>
        <v>0</v>
      </c>
      <c r="O105" s="20">
        <f>'kosten partner 20'!F50</f>
        <v>0</v>
      </c>
      <c r="P105" s="20">
        <f>'kosten partner 20'!G50</f>
        <v>0</v>
      </c>
      <c r="Q105" s="20">
        <f>'kosten partner 20'!H50</f>
        <v>0</v>
      </c>
      <c r="R105" s="20">
        <f>'kosten partner 20'!I50</f>
        <v>0</v>
      </c>
    </row>
    <row r="106" spans="2:18" x14ac:dyDescent="0.3">
      <c r="K106" t="str">
        <f>K105</f>
        <v>privaat</v>
      </c>
      <c r="L106" t="s">
        <v>103</v>
      </c>
      <c r="M106" s="20">
        <f>'kosten partner 20'!D51</f>
        <v>0</v>
      </c>
      <c r="N106" s="20">
        <f>'kosten partner 20'!E51</f>
        <v>0</v>
      </c>
      <c r="O106" s="20">
        <f>'kosten partner 20'!F51</f>
        <v>0</v>
      </c>
      <c r="P106" s="20">
        <f>'kosten partner 20'!G51</f>
        <v>0</v>
      </c>
      <c r="Q106" s="20">
        <f>'kosten partner 20'!H51</f>
        <v>0</v>
      </c>
      <c r="R106" s="20">
        <f>'kosten partner 20'!I51</f>
        <v>0</v>
      </c>
    </row>
    <row r="107" spans="2:18" x14ac:dyDescent="0.3">
      <c r="K107" t="str">
        <f>K106</f>
        <v>privaat</v>
      </c>
      <c r="L107" t="s">
        <v>104</v>
      </c>
      <c r="M107" s="20">
        <f>'kosten partner 20'!D53</f>
        <v>0</v>
      </c>
      <c r="N107" s="20">
        <f>'kosten partner 20'!E53</f>
        <v>0</v>
      </c>
      <c r="O107" s="20">
        <f>'kosten partner 20'!F53</f>
        <v>0</v>
      </c>
      <c r="P107" s="20">
        <f>'kosten partner 20'!G53</f>
        <v>0</v>
      </c>
      <c r="Q107" s="20">
        <f>'kosten partner 20'!H53</f>
        <v>0</v>
      </c>
      <c r="R107" s="20">
        <f>'kosten partner 20'!I53</f>
        <v>0</v>
      </c>
    </row>
    <row r="108" spans="2:18" x14ac:dyDescent="0.3">
      <c r="K108">
        <f>SUMIF(deelnemers!AI$7:AI$19,'samenvatting partners'!D109,deelnemers!AL$7:AL$19)</f>
        <v>0</v>
      </c>
    </row>
    <row r="109" spans="2:18" x14ac:dyDescent="0.3">
      <c r="B109" t="str">
        <f>'kosten partner 21'!B6</f>
        <v>partner 21</v>
      </c>
      <c r="C109">
        <f>'kosten partner 21'!C6</f>
        <v>0</v>
      </c>
      <c r="D109">
        <f>'kosten partner 21'!D6</f>
        <v>0</v>
      </c>
      <c r="E109" s="20">
        <f>'kosten partner 21'!D45</f>
        <v>0</v>
      </c>
      <c r="F109" s="20">
        <f>'kosten partner 21'!E45</f>
        <v>0</v>
      </c>
      <c r="G109" s="20">
        <f>'kosten partner 21'!F45</f>
        <v>0</v>
      </c>
      <c r="H109" s="20">
        <f>'kosten partner 21'!G45</f>
        <v>0</v>
      </c>
      <c r="I109" s="20">
        <f>'kosten partner 21'!H45</f>
        <v>0</v>
      </c>
      <c r="J109" s="20">
        <f>'kosten partner 21'!I45</f>
        <v>0</v>
      </c>
      <c r="K109" t="str">
        <f>IF(K108=1,"publiek","privaat")</f>
        <v>privaat</v>
      </c>
      <c r="L109" t="s">
        <v>101</v>
      </c>
      <c r="M109" s="20">
        <f>'kosten partner 21'!D52</f>
        <v>0</v>
      </c>
      <c r="N109" s="20">
        <f>'kosten partner 21'!E52</f>
        <v>0</v>
      </c>
      <c r="O109" s="20">
        <f>'kosten partner 21'!F52</f>
        <v>0</v>
      </c>
      <c r="P109" s="20">
        <f>'kosten partner 21'!G52</f>
        <v>0</v>
      </c>
      <c r="Q109" s="20">
        <f>'kosten partner 21'!H52</f>
        <v>0</v>
      </c>
      <c r="R109" s="20">
        <f>'kosten partner 21'!I52</f>
        <v>0</v>
      </c>
    </row>
    <row r="110" spans="2:18" x14ac:dyDescent="0.3">
      <c r="K110" t="str">
        <f>K109</f>
        <v>privaat</v>
      </c>
      <c r="L110" t="s">
        <v>102</v>
      </c>
      <c r="M110" s="20">
        <f>'kosten partner 21'!D50</f>
        <v>0</v>
      </c>
      <c r="N110" s="20">
        <f>'kosten partner 21'!E50</f>
        <v>0</v>
      </c>
      <c r="O110" s="20">
        <f>'kosten partner 21'!F50</f>
        <v>0</v>
      </c>
      <c r="P110" s="20">
        <f>'kosten partner 21'!G50</f>
        <v>0</v>
      </c>
      <c r="Q110" s="20">
        <f>'kosten partner 21'!H50</f>
        <v>0</v>
      </c>
      <c r="R110" s="20">
        <f>'kosten partner 21'!I50</f>
        <v>0</v>
      </c>
    </row>
    <row r="111" spans="2:18" x14ac:dyDescent="0.3">
      <c r="K111" t="str">
        <f>K110</f>
        <v>privaat</v>
      </c>
      <c r="L111" t="s">
        <v>103</v>
      </c>
      <c r="M111" s="20">
        <f>'kosten partner 21'!D51</f>
        <v>0</v>
      </c>
      <c r="N111" s="20">
        <f>'kosten partner 21'!E51</f>
        <v>0</v>
      </c>
      <c r="O111" s="20">
        <f>'kosten partner 21'!F51</f>
        <v>0</v>
      </c>
      <c r="P111" s="20">
        <f>'kosten partner 21'!G51</f>
        <v>0</v>
      </c>
      <c r="Q111" s="20">
        <f>'kosten partner 21'!H51</f>
        <v>0</v>
      </c>
      <c r="R111" s="20">
        <f>'kosten partner 21'!I51</f>
        <v>0</v>
      </c>
    </row>
    <row r="112" spans="2:18" x14ac:dyDescent="0.3">
      <c r="K112" t="str">
        <f>K111</f>
        <v>privaat</v>
      </c>
      <c r="L112" t="s">
        <v>104</v>
      </c>
      <c r="M112" s="20">
        <f>'kosten partner 21'!D53</f>
        <v>0</v>
      </c>
      <c r="N112" s="20">
        <f>'kosten partner 21'!E53</f>
        <v>0</v>
      </c>
      <c r="O112" s="20">
        <f>'kosten partner 21'!F53</f>
        <v>0</v>
      </c>
      <c r="P112" s="20">
        <f>'kosten partner 21'!G53</f>
        <v>0</v>
      </c>
      <c r="Q112" s="20">
        <f>'kosten partner 21'!H53</f>
        <v>0</v>
      </c>
      <c r="R112" s="20">
        <f>'kosten partner 21'!I53</f>
        <v>0</v>
      </c>
    </row>
    <row r="113" spans="2:18" x14ac:dyDescent="0.3">
      <c r="K113">
        <f>SUMIF(deelnemers!AI$7:AI$19,'samenvatting partners'!D114,deelnemers!AL$7:AL$19)</f>
        <v>0</v>
      </c>
    </row>
    <row r="114" spans="2:18" x14ac:dyDescent="0.3">
      <c r="B114" t="str">
        <f>'kosten partner 22'!B6</f>
        <v>partner 22</v>
      </c>
      <c r="C114">
        <f>'kosten partner 22'!C6</f>
        <v>0</v>
      </c>
      <c r="D114">
        <f>'kosten partner 22'!D6</f>
        <v>0</v>
      </c>
      <c r="E114" s="20">
        <f>'kosten partner 22'!D45</f>
        <v>0</v>
      </c>
      <c r="F114" s="20">
        <f>'kosten partner 22'!E45</f>
        <v>0</v>
      </c>
      <c r="G114" s="20">
        <f>'kosten partner 22'!F45</f>
        <v>0</v>
      </c>
      <c r="H114" s="20">
        <f>'kosten partner 22'!G45</f>
        <v>0</v>
      </c>
      <c r="I114" s="20">
        <f>'kosten partner 22'!H45</f>
        <v>0</v>
      </c>
      <c r="J114" s="20">
        <f>'kosten partner 22'!I45</f>
        <v>0</v>
      </c>
      <c r="K114" t="str">
        <f>IF(K113=1,"publiek","privaat")</f>
        <v>privaat</v>
      </c>
      <c r="L114" t="s">
        <v>101</v>
      </c>
      <c r="M114" s="20">
        <f>'kosten partner 22'!D52</f>
        <v>0</v>
      </c>
      <c r="N114" s="20">
        <f>'kosten partner 22'!E52</f>
        <v>0</v>
      </c>
      <c r="O114" s="20">
        <f>'kosten partner 22'!F52</f>
        <v>0</v>
      </c>
      <c r="P114" s="20">
        <f>'kosten partner 22'!G52</f>
        <v>0</v>
      </c>
      <c r="Q114" s="20">
        <f>'kosten partner 22'!H52</f>
        <v>0</v>
      </c>
      <c r="R114" s="20">
        <f>'kosten partner 22'!I52</f>
        <v>0</v>
      </c>
    </row>
    <row r="115" spans="2:18" x14ac:dyDescent="0.3">
      <c r="K115" t="str">
        <f>K114</f>
        <v>privaat</v>
      </c>
      <c r="L115" t="s">
        <v>102</v>
      </c>
      <c r="M115" s="20">
        <f>'kosten partner 22'!D50</f>
        <v>0</v>
      </c>
      <c r="N115" s="20">
        <f>'kosten partner 22'!E50</f>
        <v>0</v>
      </c>
      <c r="O115" s="20">
        <f>'kosten partner 22'!F50</f>
        <v>0</v>
      </c>
      <c r="P115" s="20">
        <f>'kosten partner 22'!G50</f>
        <v>0</v>
      </c>
      <c r="Q115" s="20">
        <f>'kosten partner 22'!H50</f>
        <v>0</v>
      </c>
      <c r="R115" s="20">
        <f>'kosten partner 22'!I50</f>
        <v>0</v>
      </c>
    </row>
    <row r="116" spans="2:18" x14ac:dyDescent="0.3">
      <c r="K116" t="str">
        <f>K115</f>
        <v>privaat</v>
      </c>
      <c r="L116" t="s">
        <v>103</v>
      </c>
      <c r="M116" s="20">
        <f>'kosten partner 22'!D51</f>
        <v>0</v>
      </c>
      <c r="N116" s="20">
        <f>'kosten partner 22'!E51</f>
        <v>0</v>
      </c>
      <c r="O116" s="20">
        <f>'kosten partner 22'!F51</f>
        <v>0</v>
      </c>
      <c r="P116" s="20">
        <f>'kosten partner 22'!G51</f>
        <v>0</v>
      </c>
      <c r="Q116" s="20">
        <f>'kosten partner 22'!H51</f>
        <v>0</v>
      </c>
      <c r="R116" s="20">
        <f>'kosten partner 22'!I51</f>
        <v>0</v>
      </c>
    </row>
    <row r="117" spans="2:18" x14ac:dyDescent="0.3">
      <c r="K117" t="str">
        <f>K116</f>
        <v>privaat</v>
      </c>
      <c r="L117" t="s">
        <v>104</v>
      </c>
      <c r="M117" s="20">
        <f>'kosten partner 22'!D53</f>
        <v>0</v>
      </c>
      <c r="N117" s="20">
        <f>'kosten partner 22'!E53</f>
        <v>0</v>
      </c>
      <c r="O117" s="20">
        <f>'kosten partner 22'!F53</f>
        <v>0</v>
      </c>
      <c r="P117" s="20">
        <f>'kosten partner 22'!G53</f>
        <v>0</v>
      </c>
      <c r="Q117" s="20">
        <f>'kosten partner 22'!H53</f>
        <v>0</v>
      </c>
      <c r="R117" s="20">
        <f>'kosten partner 22'!I53</f>
        <v>0</v>
      </c>
    </row>
    <row r="118" spans="2:18" x14ac:dyDescent="0.3">
      <c r="K118">
        <f>SUMIF(deelnemers!AI$7:AI$19,'samenvatting partners'!D119,deelnemers!AL$7:AL$19)</f>
        <v>0</v>
      </c>
    </row>
    <row r="119" spans="2:18" x14ac:dyDescent="0.3">
      <c r="B119" t="str">
        <f>'kosten partner 23'!B6</f>
        <v>partner 23</v>
      </c>
      <c r="C119">
        <f>'kosten partner 23'!C6</f>
        <v>0</v>
      </c>
      <c r="D119">
        <f>'kosten partner 23'!D6</f>
        <v>0</v>
      </c>
      <c r="E119" s="20">
        <f>'kosten partner 23'!D45</f>
        <v>0</v>
      </c>
      <c r="F119" s="20">
        <f>'kosten partner 23'!E45</f>
        <v>0</v>
      </c>
      <c r="G119" s="20">
        <f>'kosten partner 23'!F45</f>
        <v>0</v>
      </c>
      <c r="H119" s="20">
        <f>'kosten partner 23'!G45</f>
        <v>0</v>
      </c>
      <c r="I119" s="20">
        <f>'kosten partner 23'!H45</f>
        <v>0</v>
      </c>
      <c r="J119" s="20">
        <f>'kosten partner 23'!I45</f>
        <v>0</v>
      </c>
      <c r="K119" t="str">
        <f>IF(K118=1,"publiek","privaat")</f>
        <v>privaat</v>
      </c>
      <c r="L119" t="s">
        <v>101</v>
      </c>
      <c r="M119" s="20">
        <f>'kosten partner 23'!D52</f>
        <v>0</v>
      </c>
      <c r="N119" s="20">
        <f>'kosten partner 23'!E52</f>
        <v>0</v>
      </c>
      <c r="O119" s="20">
        <f>'kosten partner 23'!F52</f>
        <v>0</v>
      </c>
      <c r="P119" s="20">
        <f>'kosten partner 23'!G52</f>
        <v>0</v>
      </c>
      <c r="Q119" s="20">
        <f>'kosten partner 23'!H52</f>
        <v>0</v>
      </c>
      <c r="R119" s="20">
        <f>'kosten partner 23'!I52</f>
        <v>0</v>
      </c>
    </row>
    <row r="120" spans="2:18" x14ac:dyDescent="0.3">
      <c r="K120" t="str">
        <f>K119</f>
        <v>privaat</v>
      </c>
      <c r="L120" t="s">
        <v>102</v>
      </c>
      <c r="M120" s="20">
        <f>'kosten partner 23'!D50</f>
        <v>0</v>
      </c>
      <c r="N120" s="20">
        <f>'kosten partner 23'!E50</f>
        <v>0</v>
      </c>
      <c r="O120" s="20">
        <f>'kosten partner 23'!F50</f>
        <v>0</v>
      </c>
      <c r="P120" s="20">
        <f>'kosten partner 23'!G50</f>
        <v>0</v>
      </c>
      <c r="Q120" s="20">
        <f>'kosten partner 23'!H50</f>
        <v>0</v>
      </c>
      <c r="R120" s="20">
        <f>'kosten partner 23'!I50</f>
        <v>0</v>
      </c>
    </row>
    <row r="121" spans="2:18" x14ac:dyDescent="0.3">
      <c r="K121" t="str">
        <f>K120</f>
        <v>privaat</v>
      </c>
      <c r="L121" t="s">
        <v>103</v>
      </c>
      <c r="M121" s="20">
        <f>'kosten partner 23'!D51</f>
        <v>0</v>
      </c>
      <c r="N121" s="20">
        <f>'kosten partner 23'!E51</f>
        <v>0</v>
      </c>
      <c r="O121" s="20">
        <f>'kosten partner 23'!F51</f>
        <v>0</v>
      </c>
      <c r="P121" s="20">
        <f>'kosten partner 23'!G51</f>
        <v>0</v>
      </c>
      <c r="Q121" s="20">
        <f>'kosten partner 23'!H51</f>
        <v>0</v>
      </c>
      <c r="R121" s="20">
        <f>'kosten partner 23'!I51</f>
        <v>0</v>
      </c>
    </row>
    <row r="122" spans="2:18" x14ac:dyDescent="0.3">
      <c r="K122" t="str">
        <f>K121</f>
        <v>privaat</v>
      </c>
      <c r="L122" t="s">
        <v>104</v>
      </c>
      <c r="M122" s="20">
        <f>'kosten partner 23'!D53</f>
        <v>0</v>
      </c>
      <c r="N122" s="20">
        <f>'kosten partner 23'!E53</f>
        <v>0</v>
      </c>
      <c r="O122" s="20">
        <f>'kosten partner 23'!F53</f>
        <v>0</v>
      </c>
      <c r="P122" s="20">
        <f>'kosten partner 23'!G53</f>
        <v>0</v>
      </c>
      <c r="Q122" s="20">
        <f>'kosten partner 23'!H53</f>
        <v>0</v>
      </c>
      <c r="R122" s="20">
        <f>'kosten partner 23'!I53</f>
        <v>0</v>
      </c>
    </row>
    <row r="123" spans="2:18" x14ac:dyDescent="0.3">
      <c r="K123">
        <f>SUMIF(deelnemers!AI$7:AI$19,'samenvatting partners'!D124,deelnemers!AL$7:AL$19)</f>
        <v>0</v>
      </c>
    </row>
    <row r="124" spans="2:18" x14ac:dyDescent="0.3">
      <c r="B124" t="str">
        <f>'kosten partner 24'!B6</f>
        <v>partner 24</v>
      </c>
      <c r="C124">
        <f>'kosten partner 24'!C6</f>
        <v>0</v>
      </c>
      <c r="D124">
        <f>'kosten partner 24'!D6</f>
        <v>0</v>
      </c>
      <c r="E124" s="20">
        <f>'kosten partner 24'!D45</f>
        <v>0</v>
      </c>
      <c r="F124" s="20">
        <f>'kosten partner 24'!E45</f>
        <v>0</v>
      </c>
      <c r="G124" s="20">
        <f>'kosten partner 24'!F45</f>
        <v>0</v>
      </c>
      <c r="H124" s="20">
        <f>'kosten partner 24'!G45</f>
        <v>0</v>
      </c>
      <c r="I124" s="20">
        <f>'kosten partner 24'!H45</f>
        <v>0</v>
      </c>
      <c r="J124" s="20">
        <f>'kosten partner 24'!I45</f>
        <v>0</v>
      </c>
      <c r="K124" t="str">
        <f>IF(K123=1,"publiek","privaat")</f>
        <v>privaat</v>
      </c>
      <c r="L124" t="s">
        <v>101</v>
      </c>
      <c r="M124" s="20">
        <f>'kosten partner 24'!D52</f>
        <v>0</v>
      </c>
      <c r="N124" s="20">
        <f>'kosten partner 24'!E52</f>
        <v>0</v>
      </c>
      <c r="O124" s="20">
        <f>'kosten partner 24'!F52</f>
        <v>0</v>
      </c>
      <c r="P124" s="20">
        <f>'kosten partner 24'!G52</f>
        <v>0</v>
      </c>
      <c r="Q124" s="20">
        <f>'kosten partner 24'!H52</f>
        <v>0</v>
      </c>
      <c r="R124" s="20">
        <f>'kosten partner 24'!I52</f>
        <v>0</v>
      </c>
    </row>
    <row r="125" spans="2:18" x14ac:dyDescent="0.3">
      <c r="K125" t="str">
        <f>K124</f>
        <v>privaat</v>
      </c>
      <c r="L125" t="s">
        <v>102</v>
      </c>
      <c r="M125" s="20">
        <f>'kosten partner 24'!D50</f>
        <v>0</v>
      </c>
      <c r="N125" s="20">
        <f>'kosten partner 24'!E50</f>
        <v>0</v>
      </c>
      <c r="O125" s="20">
        <f>'kosten partner 24'!F50</f>
        <v>0</v>
      </c>
      <c r="P125" s="20">
        <f>'kosten partner 24'!G50</f>
        <v>0</v>
      </c>
      <c r="Q125" s="20">
        <f>'kosten partner 24'!H50</f>
        <v>0</v>
      </c>
      <c r="R125" s="20">
        <f>'kosten partner 24'!I50</f>
        <v>0</v>
      </c>
    </row>
    <row r="126" spans="2:18" x14ac:dyDescent="0.3">
      <c r="K126" t="str">
        <f>K125</f>
        <v>privaat</v>
      </c>
      <c r="L126" t="s">
        <v>103</v>
      </c>
      <c r="M126" s="20">
        <f>'kosten partner 24'!D51</f>
        <v>0</v>
      </c>
      <c r="N126" s="20">
        <f>'kosten partner 24'!E51</f>
        <v>0</v>
      </c>
      <c r="O126" s="20">
        <f>'kosten partner 24'!F51</f>
        <v>0</v>
      </c>
      <c r="P126" s="20">
        <f>'kosten partner 24'!G51</f>
        <v>0</v>
      </c>
      <c r="Q126" s="20">
        <f>'kosten partner 24'!H51</f>
        <v>0</v>
      </c>
      <c r="R126" s="20">
        <f>'kosten partner 24'!I51</f>
        <v>0</v>
      </c>
    </row>
    <row r="127" spans="2:18" ht="16.05" customHeight="1" x14ac:dyDescent="0.3">
      <c r="K127" t="str">
        <f>K126</f>
        <v>privaat</v>
      </c>
      <c r="L127" t="s">
        <v>104</v>
      </c>
      <c r="M127" s="20">
        <f>'kosten partner 24'!D53</f>
        <v>0</v>
      </c>
      <c r="N127" s="20">
        <f>'kosten partner 24'!E53</f>
        <v>0</v>
      </c>
      <c r="O127" s="20">
        <f>'kosten partner 24'!F53</f>
        <v>0</v>
      </c>
      <c r="P127" s="20">
        <f>'kosten partner 24'!G53</f>
        <v>0</v>
      </c>
      <c r="Q127" s="20">
        <f>'kosten partner 24'!H53</f>
        <v>0</v>
      </c>
      <c r="R127" s="20">
        <f>'kosten partner 24'!I53</f>
        <v>0</v>
      </c>
    </row>
    <row r="128" spans="2:18" x14ac:dyDescent="0.3">
      <c r="K128">
        <f>SUMIF(deelnemers!AI$7:AI$19,'samenvatting partners'!D51,deelnemers!AL$7:AL$19)</f>
        <v>0</v>
      </c>
    </row>
    <row r="129" spans="2:18" x14ac:dyDescent="0.3">
      <c r="B129" t="str">
        <f>'kosten partner 25'!B6</f>
        <v>partner 25</v>
      </c>
      <c r="C129">
        <f>'kosten partner 25'!C6</f>
        <v>0</v>
      </c>
      <c r="D129">
        <f>'kosten partner 25'!D6</f>
        <v>0</v>
      </c>
      <c r="E129" s="20">
        <f>'kosten partner 25'!D45</f>
        <v>0</v>
      </c>
      <c r="F129" s="20">
        <f>'kosten partner 25'!E45</f>
        <v>0</v>
      </c>
      <c r="G129" s="20">
        <f>'kosten partner 25'!F45</f>
        <v>0</v>
      </c>
      <c r="H129" s="20">
        <f>'kosten partner 25'!G45</f>
        <v>0</v>
      </c>
      <c r="I129" s="20">
        <f>'kosten partner 25'!H45</f>
        <v>0</v>
      </c>
      <c r="J129" s="20">
        <f>'kosten partner 25'!I45</f>
        <v>0</v>
      </c>
      <c r="K129" t="str">
        <f>IF(K128=1,"publiek","privaat")</f>
        <v>privaat</v>
      </c>
      <c r="L129" t="s">
        <v>101</v>
      </c>
      <c r="M129" s="20">
        <f>'kosten partner 25'!D52</f>
        <v>0</v>
      </c>
      <c r="N129" s="20">
        <f>'kosten partner 25'!E52</f>
        <v>0</v>
      </c>
      <c r="O129" s="20">
        <f>'kosten partner 25'!F52</f>
        <v>0</v>
      </c>
      <c r="P129" s="20">
        <f>'kosten partner 25'!G52</f>
        <v>0</v>
      </c>
      <c r="Q129" s="20">
        <f>'kosten partner 25'!H52</f>
        <v>0</v>
      </c>
      <c r="R129" s="20">
        <f>'kosten partner 25'!I52</f>
        <v>0</v>
      </c>
    </row>
    <row r="130" spans="2:18" x14ac:dyDescent="0.3">
      <c r="K130" t="str">
        <f>K129</f>
        <v>privaat</v>
      </c>
      <c r="L130" t="s">
        <v>102</v>
      </c>
      <c r="M130" s="20">
        <f>'kosten partner 25'!D50</f>
        <v>0</v>
      </c>
      <c r="N130" s="20">
        <f>'kosten partner 25'!E50</f>
        <v>0</v>
      </c>
      <c r="O130" s="20">
        <f>'kosten partner 25'!F50</f>
        <v>0</v>
      </c>
      <c r="P130" s="20">
        <f>'kosten partner 25'!G50</f>
        <v>0</v>
      </c>
      <c r="Q130" s="20">
        <f>'kosten partner 25'!H50</f>
        <v>0</v>
      </c>
      <c r="R130" s="20">
        <f>'kosten partner 25'!I50</f>
        <v>0</v>
      </c>
    </row>
    <row r="131" spans="2:18" x14ac:dyDescent="0.3">
      <c r="K131" t="str">
        <f>K130</f>
        <v>privaat</v>
      </c>
      <c r="L131" t="s">
        <v>103</v>
      </c>
      <c r="M131" s="20">
        <f>'kosten partner 25'!D51</f>
        <v>0</v>
      </c>
      <c r="N131" s="20">
        <f>'kosten partner 25'!E51</f>
        <v>0</v>
      </c>
      <c r="O131" s="20">
        <f>'kosten partner 25'!F51</f>
        <v>0</v>
      </c>
      <c r="P131" s="20">
        <f>'kosten partner 25'!G51</f>
        <v>0</v>
      </c>
      <c r="Q131" s="20">
        <f>'kosten partner 25'!H51</f>
        <v>0</v>
      </c>
      <c r="R131" s="20">
        <f>'kosten partner 25'!I51</f>
        <v>0</v>
      </c>
    </row>
    <row r="132" spans="2:18" x14ac:dyDescent="0.3">
      <c r="K132" t="str">
        <f>K131</f>
        <v>privaat</v>
      </c>
      <c r="L132" t="s">
        <v>104</v>
      </c>
      <c r="M132" s="20">
        <f>'kosten partner 25'!D53</f>
        <v>0</v>
      </c>
      <c r="N132" s="20">
        <f>'kosten partner 25'!E53</f>
        <v>0</v>
      </c>
      <c r="O132" s="20">
        <f>'kosten partner 25'!F53</f>
        <v>0</v>
      </c>
      <c r="P132" s="20">
        <f>'kosten partner 25'!G53</f>
        <v>0</v>
      </c>
      <c r="Q132" s="20">
        <f>'kosten partner 25'!H53</f>
        <v>0</v>
      </c>
      <c r="R132" s="20">
        <f>'kosten partner 25'!I53</f>
        <v>0</v>
      </c>
    </row>
    <row r="133" spans="2:18" x14ac:dyDescent="0.3">
      <c r="K133">
        <f>SUMIF(deelnemers!AI$7:AI$19,'samenvatting partners'!D134,deelnemers!AL$7:AL$19)</f>
        <v>0</v>
      </c>
    </row>
    <row r="134" spans="2:18" x14ac:dyDescent="0.3">
      <c r="B134" t="str">
        <f>'kosten partner 26'!B6</f>
        <v>partner 26</v>
      </c>
      <c r="C134">
        <f>'kosten partner 26'!C6</f>
        <v>0</v>
      </c>
      <c r="D134">
        <f>'kosten partner 26'!D6</f>
        <v>0</v>
      </c>
      <c r="E134" s="20">
        <f>'kosten partner 26'!D45</f>
        <v>0</v>
      </c>
      <c r="F134" s="20">
        <f>'kosten partner 26'!E45</f>
        <v>0</v>
      </c>
      <c r="G134" s="20">
        <f>'kosten partner 26'!F45</f>
        <v>0</v>
      </c>
      <c r="H134" s="20">
        <f>'kosten partner 26'!G45</f>
        <v>0</v>
      </c>
      <c r="I134" s="20">
        <f>'kosten partner 26'!H45</f>
        <v>0</v>
      </c>
      <c r="J134" s="20">
        <f>'kosten partner 26'!I45</f>
        <v>0</v>
      </c>
      <c r="K134" t="str">
        <f>IF(K133=1,"publiek","privaat")</f>
        <v>privaat</v>
      </c>
      <c r="L134" t="s">
        <v>101</v>
      </c>
      <c r="M134" s="20">
        <f>'kosten partner 26'!D52</f>
        <v>0</v>
      </c>
      <c r="N134" s="20">
        <f>'kosten partner 26'!E52</f>
        <v>0</v>
      </c>
      <c r="O134" s="20">
        <f>'kosten partner 26'!F52</f>
        <v>0</v>
      </c>
      <c r="P134" s="20">
        <f>'kosten partner 26'!G52</f>
        <v>0</v>
      </c>
      <c r="Q134" s="20">
        <f>'kosten partner 26'!H52</f>
        <v>0</v>
      </c>
      <c r="R134" s="20">
        <f>'kosten partner 26'!I52</f>
        <v>0</v>
      </c>
    </row>
    <row r="135" spans="2:18" x14ac:dyDescent="0.3">
      <c r="K135" t="str">
        <f>K134</f>
        <v>privaat</v>
      </c>
      <c r="L135" t="s">
        <v>102</v>
      </c>
      <c r="M135" s="20">
        <f>'kosten partner 26'!D50</f>
        <v>0</v>
      </c>
      <c r="N135" s="20">
        <f>'kosten partner 26'!E50</f>
        <v>0</v>
      </c>
      <c r="O135" s="20">
        <f>'kosten partner 26'!F50</f>
        <v>0</v>
      </c>
      <c r="P135" s="20">
        <f>'kosten partner 26'!G50</f>
        <v>0</v>
      </c>
      <c r="Q135" s="20">
        <f>'kosten partner 26'!H50</f>
        <v>0</v>
      </c>
      <c r="R135" s="20">
        <f>'kosten partner 26'!I50</f>
        <v>0</v>
      </c>
    </row>
    <row r="136" spans="2:18" x14ac:dyDescent="0.3">
      <c r="K136" t="str">
        <f>K135</f>
        <v>privaat</v>
      </c>
      <c r="L136" t="s">
        <v>103</v>
      </c>
      <c r="M136" s="20">
        <f>'kosten partner 26'!D51</f>
        <v>0</v>
      </c>
      <c r="N136" s="20">
        <f>'kosten partner 26'!E51</f>
        <v>0</v>
      </c>
      <c r="O136" s="20">
        <f>'kosten partner 26'!F51</f>
        <v>0</v>
      </c>
      <c r="P136" s="20">
        <f>'kosten partner 26'!G51</f>
        <v>0</v>
      </c>
      <c r="Q136" s="20">
        <f>'kosten partner 26'!H51</f>
        <v>0</v>
      </c>
      <c r="R136" s="20">
        <f>'kosten partner 26'!I51</f>
        <v>0</v>
      </c>
    </row>
    <row r="137" spans="2:18" x14ac:dyDescent="0.3">
      <c r="K137" t="str">
        <f>K136</f>
        <v>privaat</v>
      </c>
      <c r="L137" t="s">
        <v>104</v>
      </c>
      <c r="M137" s="20">
        <f>'kosten partner 26'!D53</f>
        <v>0</v>
      </c>
      <c r="N137" s="20">
        <f>'kosten partner 26'!E53</f>
        <v>0</v>
      </c>
      <c r="O137" s="20">
        <f>'kosten partner 26'!F53</f>
        <v>0</v>
      </c>
      <c r="P137" s="20">
        <f>'kosten partner 26'!G53</f>
        <v>0</v>
      </c>
      <c r="Q137" s="20">
        <f>'kosten partner 26'!H53</f>
        <v>0</v>
      </c>
      <c r="R137" s="20">
        <f>'kosten partner 26'!I53</f>
        <v>0</v>
      </c>
    </row>
    <row r="138" spans="2:18" x14ac:dyDescent="0.3">
      <c r="K138">
        <f>SUMIF(deelnemers!AI$7:AI$19,'samenvatting partners'!D139,deelnemers!AL$7:AL$19)</f>
        <v>0</v>
      </c>
    </row>
    <row r="139" spans="2:18" x14ac:dyDescent="0.3">
      <c r="B139" t="str">
        <f>'kosten partner 27'!B6</f>
        <v>partner 27</v>
      </c>
      <c r="C139">
        <f>'kosten partner 27'!C6</f>
        <v>0</v>
      </c>
      <c r="D139">
        <f>'kosten partner 27'!D6</f>
        <v>0</v>
      </c>
      <c r="E139" s="20">
        <f>'kosten partner 27'!D45</f>
        <v>0</v>
      </c>
      <c r="F139" s="20">
        <f>'kosten partner 27'!E45</f>
        <v>0</v>
      </c>
      <c r="G139" s="20">
        <f>'kosten partner 27'!F45</f>
        <v>0</v>
      </c>
      <c r="H139" s="20">
        <f>'kosten partner 27'!G45</f>
        <v>0</v>
      </c>
      <c r="I139" s="20">
        <f>'kosten partner 27'!H45</f>
        <v>0</v>
      </c>
      <c r="J139" s="20">
        <f>'kosten partner 27'!I45</f>
        <v>0</v>
      </c>
      <c r="K139" t="str">
        <f>IF(K138=1,"publiek","privaat")</f>
        <v>privaat</v>
      </c>
      <c r="L139" t="s">
        <v>101</v>
      </c>
      <c r="M139" s="20">
        <f>'kosten partner 27'!D52</f>
        <v>0</v>
      </c>
      <c r="N139" s="20">
        <f>'kosten partner 27'!E52</f>
        <v>0</v>
      </c>
      <c r="O139" s="20">
        <f>'kosten partner 27'!F52</f>
        <v>0</v>
      </c>
      <c r="P139" s="20">
        <f>'kosten partner 27'!G52</f>
        <v>0</v>
      </c>
      <c r="Q139" s="20">
        <f>'kosten partner 27'!H52</f>
        <v>0</v>
      </c>
      <c r="R139" s="20">
        <f>'kosten partner 27'!I52</f>
        <v>0</v>
      </c>
    </row>
    <row r="140" spans="2:18" x14ac:dyDescent="0.3">
      <c r="K140" t="str">
        <f>K139</f>
        <v>privaat</v>
      </c>
      <c r="L140" t="s">
        <v>102</v>
      </c>
      <c r="M140" s="20">
        <f>'kosten partner 27'!D50</f>
        <v>0</v>
      </c>
      <c r="N140" s="20">
        <f>'kosten partner 27'!E50</f>
        <v>0</v>
      </c>
      <c r="O140" s="20">
        <f>'kosten partner 27'!F50</f>
        <v>0</v>
      </c>
      <c r="P140" s="20">
        <f>'kosten partner 27'!G50</f>
        <v>0</v>
      </c>
      <c r="Q140" s="20">
        <f>'kosten partner 27'!H50</f>
        <v>0</v>
      </c>
      <c r="R140" s="20">
        <f>'kosten partner 27'!I50</f>
        <v>0</v>
      </c>
    </row>
    <row r="141" spans="2:18" x14ac:dyDescent="0.3">
      <c r="K141" t="str">
        <f>K140</f>
        <v>privaat</v>
      </c>
      <c r="L141" t="s">
        <v>103</v>
      </c>
      <c r="M141" s="20">
        <f>'kosten partner 27'!D51</f>
        <v>0</v>
      </c>
      <c r="N141" s="20">
        <f>'kosten partner 27'!E51</f>
        <v>0</v>
      </c>
      <c r="O141" s="20">
        <f>'kosten partner 27'!F51</f>
        <v>0</v>
      </c>
      <c r="P141" s="20">
        <f>'kosten partner 27'!G51</f>
        <v>0</v>
      </c>
      <c r="Q141" s="20">
        <f>'kosten partner 27'!H51</f>
        <v>0</v>
      </c>
      <c r="R141" s="20">
        <f>'kosten partner 27'!I51</f>
        <v>0</v>
      </c>
    </row>
    <row r="142" spans="2:18" x14ac:dyDescent="0.3">
      <c r="K142" t="str">
        <f>K141</f>
        <v>privaat</v>
      </c>
      <c r="L142" t="s">
        <v>104</v>
      </c>
      <c r="M142" s="20">
        <f>'kosten partner 27'!D53</f>
        <v>0</v>
      </c>
      <c r="N142" s="20">
        <f>'kosten partner 27'!E53</f>
        <v>0</v>
      </c>
      <c r="O142" s="20">
        <f>'kosten partner 27'!F53</f>
        <v>0</v>
      </c>
      <c r="P142" s="20">
        <f>'kosten partner 27'!G53</f>
        <v>0</v>
      </c>
      <c r="Q142" s="20">
        <f>'kosten partner 27'!H53</f>
        <v>0</v>
      </c>
      <c r="R142" s="20">
        <f>'kosten partner 27'!I53</f>
        <v>0</v>
      </c>
    </row>
    <row r="143" spans="2:18" x14ac:dyDescent="0.3">
      <c r="K143">
        <f>SUMIF(deelnemers!AI$7:AI$19,'samenvatting partners'!D144,deelnemers!AL$7:AL$19)</f>
        <v>0</v>
      </c>
    </row>
    <row r="144" spans="2:18" x14ac:dyDescent="0.3">
      <c r="B144" t="str">
        <f>'kosten partner 28'!B6</f>
        <v>partner 28</v>
      </c>
      <c r="C144">
        <f>'kosten partner 28'!C6</f>
        <v>0</v>
      </c>
      <c r="D144">
        <f>'kosten partner 28'!D6</f>
        <v>0</v>
      </c>
      <c r="E144" s="20">
        <f>'kosten partner 28'!D45</f>
        <v>0</v>
      </c>
      <c r="F144" s="20">
        <f>'kosten partner 28'!E45</f>
        <v>0</v>
      </c>
      <c r="G144" s="20">
        <f>'kosten partner 28'!F45</f>
        <v>0</v>
      </c>
      <c r="H144" s="20">
        <f>'kosten partner 28'!G45</f>
        <v>0</v>
      </c>
      <c r="I144" s="20">
        <f>'kosten partner 28'!H45</f>
        <v>0</v>
      </c>
      <c r="J144" s="20">
        <f>'kosten partner 28'!I45</f>
        <v>0</v>
      </c>
      <c r="K144" t="str">
        <f>IF(K143=1,"publiek","privaat")</f>
        <v>privaat</v>
      </c>
      <c r="L144" t="s">
        <v>101</v>
      </c>
      <c r="M144" s="20">
        <f>'kosten partner 28'!D52</f>
        <v>0</v>
      </c>
      <c r="N144" s="20">
        <f>'kosten partner 28'!E52</f>
        <v>0</v>
      </c>
      <c r="O144" s="20">
        <f>'kosten partner 28'!F52</f>
        <v>0</v>
      </c>
      <c r="P144" s="20">
        <f>'kosten partner 28'!G52</f>
        <v>0</v>
      </c>
      <c r="Q144" s="20">
        <f>'kosten partner 28'!H52</f>
        <v>0</v>
      </c>
      <c r="R144" s="20">
        <f>'kosten partner 28'!I52</f>
        <v>0</v>
      </c>
    </row>
    <row r="145" spans="2:18" x14ac:dyDescent="0.3">
      <c r="K145" t="str">
        <f>K144</f>
        <v>privaat</v>
      </c>
      <c r="L145" t="s">
        <v>102</v>
      </c>
      <c r="M145" s="20">
        <f>'kosten partner 28'!D50</f>
        <v>0</v>
      </c>
      <c r="N145" s="20">
        <f>'kosten partner 28'!E50</f>
        <v>0</v>
      </c>
      <c r="O145" s="20">
        <f>'kosten partner 28'!F50</f>
        <v>0</v>
      </c>
      <c r="P145" s="20">
        <f>'kosten partner 28'!G50</f>
        <v>0</v>
      </c>
      <c r="Q145" s="20">
        <f>'kosten partner 28'!H50</f>
        <v>0</v>
      </c>
      <c r="R145" s="20">
        <f>'kosten partner 28'!I50</f>
        <v>0</v>
      </c>
    </row>
    <row r="146" spans="2:18" x14ac:dyDescent="0.3">
      <c r="K146" t="str">
        <f>K145</f>
        <v>privaat</v>
      </c>
      <c r="L146" t="s">
        <v>103</v>
      </c>
      <c r="M146" s="20">
        <f>'kosten partner 28'!D51</f>
        <v>0</v>
      </c>
      <c r="N146" s="20">
        <f>'kosten partner 28'!E51</f>
        <v>0</v>
      </c>
      <c r="O146" s="20">
        <f>'kosten partner 28'!F51</f>
        <v>0</v>
      </c>
      <c r="P146" s="20">
        <f>'kosten partner 28'!G51</f>
        <v>0</v>
      </c>
      <c r="Q146" s="20">
        <f>'kosten partner 28'!H51</f>
        <v>0</v>
      </c>
      <c r="R146" s="20">
        <f>'kosten partner 28'!I51</f>
        <v>0</v>
      </c>
    </row>
    <row r="147" spans="2:18" x14ac:dyDescent="0.3">
      <c r="K147" t="str">
        <f>K146</f>
        <v>privaat</v>
      </c>
      <c r="L147" t="s">
        <v>104</v>
      </c>
      <c r="M147" s="20">
        <f>'kosten partner 28'!D53</f>
        <v>0</v>
      </c>
      <c r="N147" s="20">
        <f>'kosten partner 28'!E53</f>
        <v>0</v>
      </c>
      <c r="O147" s="20">
        <f>'kosten partner 28'!F53</f>
        <v>0</v>
      </c>
      <c r="P147" s="20">
        <f>'kosten partner 28'!G53</f>
        <v>0</v>
      </c>
      <c r="Q147" s="20">
        <f>'kosten partner 28'!H53</f>
        <v>0</v>
      </c>
      <c r="R147" s="20">
        <f>'kosten partner 28'!I53</f>
        <v>0</v>
      </c>
    </row>
    <row r="148" spans="2:18" x14ac:dyDescent="0.3">
      <c r="K148">
        <f>SUMIF(deelnemers!AI$7:AI$19,'samenvatting partners'!D149,deelnemers!AL$7:AL$19)</f>
        <v>0</v>
      </c>
    </row>
    <row r="149" spans="2:18" x14ac:dyDescent="0.3">
      <c r="B149" t="str">
        <f>'kosten partner 29'!B6</f>
        <v>partner 29</v>
      </c>
      <c r="C149">
        <f>'kosten partner 29'!C6</f>
        <v>0</v>
      </c>
      <c r="D149">
        <f>'kosten partner 29'!D6</f>
        <v>0</v>
      </c>
      <c r="E149" s="20">
        <f>'kosten partner 29'!D45</f>
        <v>0</v>
      </c>
      <c r="F149" s="20">
        <f>'kosten partner 29'!E45</f>
        <v>0</v>
      </c>
      <c r="G149" s="20">
        <f>'kosten partner 29'!F45</f>
        <v>0</v>
      </c>
      <c r="H149" s="20">
        <f>'kosten partner 29'!G45</f>
        <v>0</v>
      </c>
      <c r="I149" s="20">
        <f>'kosten partner 29'!H45</f>
        <v>0</v>
      </c>
      <c r="J149" s="20">
        <f>'kosten partner 29'!I45</f>
        <v>0</v>
      </c>
      <c r="K149" t="str">
        <f>IF(K148=1,"publiek","privaat")</f>
        <v>privaat</v>
      </c>
      <c r="L149" t="s">
        <v>101</v>
      </c>
      <c r="M149" s="20">
        <f>'kosten partner 29'!D52</f>
        <v>0</v>
      </c>
      <c r="N149" s="20">
        <f>'kosten partner 29'!E52</f>
        <v>0</v>
      </c>
      <c r="O149" s="20">
        <f>'kosten partner 29'!F52</f>
        <v>0</v>
      </c>
      <c r="P149" s="20">
        <f>'kosten partner 29'!G52</f>
        <v>0</v>
      </c>
      <c r="Q149" s="20">
        <f>'kosten partner 29'!H52</f>
        <v>0</v>
      </c>
      <c r="R149" s="20">
        <f>'kosten partner 29'!I52</f>
        <v>0</v>
      </c>
    </row>
    <row r="150" spans="2:18" x14ac:dyDescent="0.3">
      <c r="K150" t="str">
        <f>K149</f>
        <v>privaat</v>
      </c>
      <c r="L150" t="s">
        <v>102</v>
      </c>
      <c r="M150" s="20">
        <f>'kosten partner 29'!D50</f>
        <v>0</v>
      </c>
      <c r="N150" s="20">
        <f>'kosten partner 29'!E50</f>
        <v>0</v>
      </c>
      <c r="O150" s="20">
        <f>'kosten partner 29'!F50</f>
        <v>0</v>
      </c>
      <c r="P150" s="20">
        <f>'kosten partner 29'!G50</f>
        <v>0</v>
      </c>
      <c r="Q150" s="20">
        <f>'kosten partner 29'!H50</f>
        <v>0</v>
      </c>
      <c r="R150" s="20">
        <f>'kosten partner 29'!I50</f>
        <v>0</v>
      </c>
    </row>
    <row r="151" spans="2:18" x14ac:dyDescent="0.3">
      <c r="K151" t="str">
        <f>K150</f>
        <v>privaat</v>
      </c>
      <c r="L151" t="s">
        <v>103</v>
      </c>
      <c r="M151" s="20">
        <f>'kosten partner 29'!D51</f>
        <v>0</v>
      </c>
      <c r="N151" s="20">
        <f>'kosten partner 29'!E51</f>
        <v>0</v>
      </c>
      <c r="O151" s="20">
        <f>'kosten partner 29'!F51</f>
        <v>0</v>
      </c>
      <c r="P151" s="20">
        <f>'kosten partner 29'!G51</f>
        <v>0</v>
      </c>
      <c r="Q151" s="20">
        <f>'kosten partner 29'!H51</f>
        <v>0</v>
      </c>
      <c r="R151" s="20">
        <f>'kosten partner 29'!I51</f>
        <v>0</v>
      </c>
    </row>
    <row r="152" spans="2:18" x14ac:dyDescent="0.3">
      <c r="K152" t="str">
        <f>K151</f>
        <v>privaat</v>
      </c>
      <c r="L152" t="s">
        <v>104</v>
      </c>
      <c r="M152" s="20">
        <f>'kosten partner 29'!D53</f>
        <v>0</v>
      </c>
      <c r="N152" s="20">
        <f>'kosten partner 29'!E53</f>
        <v>0</v>
      </c>
      <c r="O152" s="20">
        <f>'kosten partner 29'!F53</f>
        <v>0</v>
      </c>
      <c r="P152" s="20">
        <f>'kosten partner 29'!G53</f>
        <v>0</v>
      </c>
      <c r="Q152" s="20">
        <f>'kosten partner 29'!H53</f>
        <v>0</v>
      </c>
      <c r="R152" s="20">
        <f>'kosten partner 29'!I53</f>
        <v>0</v>
      </c>
    </row>
    <row r="153" spans="2:18" x14ac:dyDescent="0.3">
      <c r="K153">
        <f>SUMIF(deelnemers!AI$7:AI$19,'samenvatting partners'!D154,deelnemers!AL$7:AL$19)</f>
        <v>0</v>
      </c>
    </row>
    <row r="154" spans="2:18" x14ac:dyDescent="0.3">
      <c r="B154" t="str">
        <f>'kosten partner 30'!B6</f>
        <v>partner 30</v>
      </c>
      <c r="C154">
        <f>'kosten partner 30'!C6</f>
        <v>0</v>
      </c>
      <c r="D154">
        <f>'kosten partner 30'!D6</f>
        <v>0</v>
      </c>
      <c r="E154" s="20">
        <f>'kosten partner 30'!D45</f>
        <v>0</v>
      </c>
      <c r="F154" s="20">
        <f>'kosten partner 30'!E45</f>
        <v>0</v>
      </c>
      <c r="G154" s="20">
        <f>'kosten partner 30'!F45</f>
        <v>0</v>
      </c>
      <c r="H154" s="20">
        <f>'kosten partner 30'!G45</f>
        <v>0</v>
      </c>
      <c r="I154" s="20">
        <f>'kosten partner 30'!H45</f>
        <v>0</v>
      </c>
      <c r="J154" s="20">
        <f>'kosten partner 30'!I45</f>
        <v>0</v>
      </c>
      <c r="K154" t="str">
        <f>IF(K153=1,"publiek","privaat")</f>
        <v>privaat</v>
      </c>
      <c r="L154" t="s">
        <v>101</v>
      </c>
      <c r="M154" s="20">
        <f>'kosten partner 30'!D52</f>
        <v>0</v>
      </c>
      <c r="N154" s="20">
        <f>'kosten partner 30'!E52</f>
        <v>0</v>
      </c>
      <c r="O154" s="20">
        <f>'kosten partner 30'!F52</f>
        <v>0</v>
      </c>
      <c r="P154" s="20">
        <f>'kosten partner 30'!G52</f>
        <v>0</v>
      </c>
      <c r="Q154" s="20">
        <f>'kosten partner 30'!H52</f>
        <v>0</v>
      </c>
      <c r="R154" s="20">
        <f>'kosten partner 30'!I52</f>
        <v>0</v>
      </c>
    </row>
    <row r="155" spans="2:18" x14ac:dyDescent="0.3">
      <c r="K155" t="str">
        <f>K154</f>
        <v>privaat</v>
      </c>
      <c r="L155" t="s">
        <v>102</v>
      </c>
      <c r="M155" s="20">
        <f>'kosten partner 30'!D50</f>
        <v>0</v>
      </c>
      <c r="N155" s="20">
        <f>'kosten partner 30'!E50</f>
        <v>0</v>
      </c>
      <c r="O155" s="20">
        <f>'kosten partner 30'!F50</f>
        <v>0</v>
      </c>
      <c r="P155" s="20">
        <f>'kosten partner 30'!G50</f>
        <v>0</v>
      </c>
      <c r="Q155" s="20">
        <f>'kosten partner 30'!H50</f>
        <v>0</v>
      </c>
      <c r="R155" s="20">
        <f>'kosten partner 30'!I50</f>
        <v>0</v>
      </c>
    </row>
    <row r="156" spans="2:18" x14ac:dyDescent="0.3">
      <c r="K156" t="str">
        <f>K155</f>
        <v>privaat</v>
      </c>
      <c r="L156" t="s">
        <v>103</v>
      </c>
      <c r="M156" s="20">
        <f>'kosten partner 30'!D51</f>
        <v>0</v>
      </c>
      <c r="N156" s="20">
        <f>'kosten partner 30'!E51</f>
        <v>0</v>
      </c>
      <c r="O156" s="20">
        <f>'kosten partner 30'!F51</f>
        <v>0</v>
      </c>
      <c r="P156" s="20">
        <f>'kosten partner 30'!G51</f>
        <v>0</v>
      </c>
      <c r="Q156" s="20">
        <f>'kosten partner 30'!H51</f>
        <v>0</v>
      </c>
      <c r="R156" s="20">
        <f>'kosten partner 30'!I51</f>
        <v>0</v>
      </c>
    </row>
    <row r="157" spans="2:18" x14ac:dyDescent="0.3">
      <c r="K157" t="str">
        <f>K156</f>
        <v>privaat</v>
      </c>
      <c r="L157" t="s">
        <v>104</v>
      </c>
      <c r="M157" s="20">
        <f>'kosten partner 30'!D53</f>
        <v>0</v>
      </c>
      <c r="N157" s="20">
        <f>'kosten partner 30'!E53</f>
        <v>0</v>
      </c>
      <c r="O157" s="20">
        <f>'kosten partner 30'!F53</f>
        <v>0</v>
      </c>
      <c r="P157" s="20">
        <f>'kosten partner 30'!G53</f>
        <v>0</v>
      </c>
      <c r="Q157" s="20">
        <f>'kosten partner 30'!H53</f>
        <v>0</v>
      </c>
      <c r="R157" s="20">
        <f>'kosten partner 30'!I53</f>
        <v>0</v>
      </c>
    </row>
  </sheetData>
  <sheetProtection algorithmName="SHA-512" hashValue="GhQ9lUG85fVi5dUireD+F3Ad9C+AvS+geVc1VGKCBbyvpAPlgWnTcekMK0w9cbSleE1dOp8HX/H8Kqi980QG3A==" saltValue="tFIzEQedPCBu5zr6vM22eA==" spinCount="100000" sheet="1" objects="1" scenarios="1"/>
  <mergeCells count="2">
    <mergeCell ref="E1:J1"/>
    <mergeCell ref="M1:R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89A-5C4A-4787-B007-03BAEED4E24E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deelnemers!A29</f>
        <v>partner 23</v>
      </c>
      <c r="C6" s="62">
        <f>deelnemers!B29</f>
        <v>0</v>
      </c>
      <c r="D6" s="256">
        <f>deelnemers!C29</f>
        <v>0</v>
      </c>
      <c r="E6" s="256"/>
      <c r="F6" s="256"/>
      <c r="G6" s="256">
        <f>deelnemers!F29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4"/>
    </row>
    <row r="49" spans="2:16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6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6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6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6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6" ht="15" thickBot="1" x14ac:dyDescent="0.35">
      <c r="B54" s="227" t="s">
        <v>188</v>
      </c>
      <c r="C54" s="228"/>
      <c r="D54" s="148">
        <f>SUM(D50:D53)</f>
        <v>0</v>
      </c>
      <c r="E54" s="148">
        <f>SUM(E50:E53)</f>
        <v>0</v>
      </c>
      <c r="F54" s="148">
        <f>SUM(F50:F53)</f>
        <v>0</v>
      </c>
      <c r="G54" s="148">
        <f>SUM(G50:G53)</f>
        <v>0</v>
      </c>
      <c r="H54" s="148">
        <f t="shared" ref="H54" si="6">SUM(H50:H53)</f>
        <v>0</v>
      </c>
      <c r="I54" s="149">
        <f>SUM(I50:I53)</f>
        <v>0</v>
      </c>
      <c r="K54" s="150" t="str">
        <f>IF(I45=I54,"Akkoord","kosten en financiering zijn niet aan elkaar gelijk")</f>
        <v>Akkoord</v>
      </c>
      <c r="P54" s="74"/>
    </row>
    <row r="55" spans="2:16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2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5720-5D23-4A6F-8069-445ED730B343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deelnemers!A30</f>
        <v>partner 24</v>
      </c>
      <c r="C6" s="62">
        <f>deelnemers!B30</f>
        <v>0</v>
      </c>
      <c r="D6" s="256">
        <f>deelnemers!C30</f>
        <v>0</v>
      </c>
      <c r="E6" s="256"/>
      <c r="F6" s="256"/>
      <c r="G6" s="256">
        <f>deelnemers!F30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3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9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52" t="s">
        <v>210</v>
      </c>
      <c r="C45" s="253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914E-F2B9-4D34-86FD-D5FBFDAEA3CF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deelnemers!A31</f>
        <v>partner 25</v>
      </c>
      <c r="C6" s="62">
        <f>deelnemers!B31</f>
        <v>0</v>
      </c>
      <c r="D6" s="256">
        <f>deelnemers!C31</f>
        <v>0</v>
      </c>
      <c r="E6" s="256"/>
      <c r="F6" s="256"/>
      <c r="G6" s="256">
        <f>deelnemers!F31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6777-F048-484B-897A-F2FBA102C48E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deelnemers!A32</f>
        <v>partner 26</v>
      </c>
      <c r="C6" s="62">
        <f>deelnemers!B32</f>
        <v>0</v>
      </c>
      <c r="D6" s="256">
        <f>deelnemers!C32</f>
        <v>0</v>
      </c>
      <c r="E6" s="256"/>
      <c r="F6" s="256"/>
      <c r="G6" s="256">
        <f>deelnemers!F32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</row>
    <row r="7" spans="1:26" x14ac:dyDescent="0.3">
      <c r="A7" s="134"/>
      <c r="B7" s="160"/>
      <c r="Z7" s="56" t="s">
        <v>79</v>
      </c>
    </row>
    <row r="8" spans="1:26" ht="15" thickBot="1" x14ac:dyDescent="0.35">
      <c r="A8" s="134"/>
      <c r="Z8" t="s">
        <v>81</v>
      </c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65" t="s">
        <v>204</v>
      </c>
      <c r="C22" s="266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62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61" t="s">
        <v>209</v>
      </c>
      <c r="C43" s="262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63" t="s">
        <v>210</v>
      </c>
      <c r="C45" s="264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58" t="s">
        <v>188</v>
      </c>
      <c r="C54" s="259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1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5B4F-84A2-4E0F-ACB1-0EB53E3FA02A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deelnemers!A33</f>
        <v>partner 27</v>
      </c>
      <c r="C6" s="62">
        <f>deelnemers!B33</f>
        <v>0</v>
      </c>
      <c r="D6" s="256">
        <f>deelnemers!C33</f>
        <v>0</v>
      </c>
      <c r="E6" s="256"/>
      <c r="F6" s="256"/>
      <c r="G6" s="256">
        <f>deelnemers!F33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7F86-21AA-4B11-8985-6DA3C37F0B6D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deelnemers!A34</f>
        <v>partner 28</v>
      </c>
      <c r="C6" s="62">
        <f>deelnemers!B34</f>
        <v>0</v>
      </c>
      <c r="D6" s="256">
        <f>deelnemers!C34</f>
        <v>0</v>
      </c>
      <c r="E6" s="256"/>
      <c r="F6" s="256"/>
      <c r="G6" s="256">
        <f>deelnemers!F34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68" t="s">
        <v>6</v>
      </c>
      <c r="C25" s="269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/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0A0B-9A58-444A-9B23-AE8217421EAC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deelnemers!A35</f>
        <v>partner 29</v>
      </c>
      <c r="C6" s="62">
        <f>deelnemers!B35</f>
        <v>0</v>
      </c>
      <c r="D6" s="256">
        <f>deelnemers!C35</f>
        <v>0</v>
      </c>
      <c r="E6" s="256"/>
      <c r="F6" s="256"/>
      <c r="G6" s="256">
        <f>deelnemers!F35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 t="shared" si="4"/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34E4-A1FD-4579-B986-8214BF849A5D}">
  <dimension ref="A1:Z55"/>
  <sheetViews>
    <sheetView workbookViewId="0">
      <selection activeCell="M46" sqref="M4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 t="s">
        <v>6</v>
      </c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deelnemers!A36</f>
        <v>partner 30</v>
      </c>
      <c r="C6" s="62">
        <f>deelnemers!B36</f>
        <v>0</v>
      </c>
      <c r="D6" s="256">
        <f>deelnemers!C36</f>
        <v>0</v>
      </c>
      <c r="E6" s="256"/>
      <c r="F6" s="256"/>
      <c r="G6" s="256">
        <f>deelnemers!F36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219</v>
      </c>
      <c r="E12" s="157" t="s">
        <v>98</v>
      </c>
      <c r="F12" s="157" t="s">
        <v>98</v>
      </c>
      <c r="G12" s="157" t="s">
        <v>98</v>
      </c>
      <c r="H12" s="159" t="s">
        <v>98</v>
      </c>
      <c r="I12" s="162" t="s">
        <v>78</v>
      </c>
    </row>
    <row r="13" spans="1:26" x14ac:dyDescent="0.3">
      <c r="B13" s="135"/>
      <c r="C13" s="136" t="s">
        <v>6</v>
      </c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171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67" t="s">
        <v>207</v>
      </c>
      <c r="C28" s="26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 t="shared" ref="D30:I30" si="3">D24</f>
        <v>2026</v>
      </c>
      <c r="E30" s="169">
        <f t="shared" si="3"/>
        <v>2027</v>
      </c>
      <c r="F30" s="169">
        <f t="shared" si="3"/>
        <v>2028</v>
      </c>
      <c r="G30" s="169">
        <f t="shared" si="3"/>
        <v>2029</v>
      </c>
      <c r="H30" s="169">
        <f t="shared" si="3"/>
        <v>2030</v>
      </c>
      <c r="I30" s="170" t="str">
        <f t="shared" si="3"/>
        <v>totaal</v>
      </c>
    </row>
    <row r="31" spans="2:11" x14ac:dyDescent="0.3">
      <c r="B31" s="235" t="s">
        <v>6</v>
      </c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/>
      <c r="G32" s="78"/>
      <c r="H32" s="78"/>
      <c r="I32" s="163">
        <f t="shared" ref="I32:I42" si="4">SUM(D32:H32)</f>
        <v>0</v>
      </c>
    </row>
    <row r="33" spans="2:9" x14ac:dyDescent="0.3">
      <c r="B33" s="235" t="s">
        <v>6</v>
      </c>
      <c r="C33" s="236"/>
      <c r="D33" s="78"/>
      <c r="E33" s="78"/>
      <c r="F33" s="78"/>
      <c r="G33" s="78"/>
      <c r="H33" s="78"/>
      <c r="I33" s="163">
        <f t="shared" si="4"/>
        <v>0</v>
      </c>
    </row>
    <row r="34" spans="2:9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4"/>
        <v>0</v>
      </c>
    </row>
    <row r="35" spans="2:9" x14ac:dyDescent="0.3">
      <c r="B35" s="235"/>
      <c r="C35" s="236"/>
      <c r="D35" s="78"/>
      <c r="E35" s="78"/>
      <c r="F35" s="78"/>
      <c r="G35" s="78"/>
      <c r="H35" s="78"/>
      <c r="I35" s="163">
        <f t="shared" si="4"/>
        <v>0</v>
      </c>
    </row>
    <row r="36" spans="2:9" x14ac:dyDescent="0.3">
      <c r="B36" s="235"/>
      <c r="C36" s="236"/>
      <c r="D36" s="78"/>
      <c r="E36" s="78"/>
      <c r="F36" s="78"/>
      <c r="G36" s="78"/>
      <c r="H36" s="78"/>
      <c r="I36" s="163">
        <f t="shared" si="4"/>
        <v>0</v>
      </c>
    </row>
    <row r="37" spans="2:9" x14ac:dyDescent="0.3">
      <c r="B37" s="235"/>
      <c r="C37" s="236"/>
      <c r="D37" s="78"/>
      <c r="E37" s="78"/>
      <c r="F37" s="78"/>
      <c r="G37" s="78"/>
      <c r="H37" s="78"/>
      <c r="I37" s="163">
        <f t="shared" si="4"/>
        <v>0</v>
      </c>
    </row>
    <row r="38" spans="2:9" x14ac:dyDescent="0.3">
      <c r="B38" s="235"/>
      <c r="C38" s="236"/>
      <c r="D38" s="78"/>
      <c r="E38" s="78"/>
      <c r="F38" s="78"/>
      <c r="G38" s="78"/>
      <c r="H38" s="78"/>
      <c r="I38" s="163">
        <f t="shared" si="4"/>
        <v>0</v>
      </c>
    </row>
    <row r="39" spans="2:9" x14ac:dyDescent="0.3">
      <c r="B39" s="235"/>
      <c r="C39" s="236"/>
      <c r="D39" s="78"/>
      <c r="E39" s="78"/>
      <c r="F39" s="78"/>
      <c r="G39" s="78"/>
      <c r="H39" s="78"/>
      <c r="I39" s="163">
        <f t="shared" si="4"/>
        <v>0</v>
      </c>
    </row>
    <row r="40" spans="2:9" x14ac:dyDescent="0.3">
      <c r="B40" s="235"/>
      <c r="C40" s="236"/>
      <c r="D40" s="78"/>
      <c r="E40" s="78"/>
      <c r="F40" s="78"/>
      <c r="G40" s="78"/>
      <c r="H40" s="78"/>
      <c r="I40" s="163">
        <f t="shared" si="4"/>
        <v>0</v>
      </c>
    </row>
    <row r="41" spans="2:9" x14ac:dyDescent="0.3">
      <c r="B41" s="235"/>
      <c r="C41" s="236"/>
      <c r="D41" s="78"/>
      <c r="E41" s="78"/>
      <c r="F41" s="78"/>
      <c r="G41" s="78"/>
      <c r="H41" s="78"/>
      <c r="I41" s="163">
        <f>SUM(D41:H41)</f>
        <v>0</v>
      </c>
    </row>
    <row r="42" spans="2:9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4"/>
        <v>0</v>
      </c>
    </row>
    <row r="43" spans="2:9" ht="15" thickBot="1" x14ac:dyDescent="0.35">
      <c r="B43" s="223" t="s">
        <v>209</v>
      </c>
      <c r="C43" s="224"/>
      <c r="D43" s="175">
        <f t="shared" ref="D43:I43" si="5">SUM(D31:D42)</f>
        <v>0</v>
      </c>
      <c r="E43" s="175">
        <f t="shared" si="5"/>
        <v>0</v>
      </c>
      <c r="F43" s="175">
        <f t="shared" si="5"/>
        <v>0</v>
      </c>
      <c r="G43" s="175">
        <f t="shared" si="5"/>
        <v>0</v>
      </c>
      <c r="H43" s="175">
        <f t="shared" si="5"/>
        <v>0</v>
      </c>
      <c r="I43" s="176">
        <f t="shared" si="5"/>
        <v>0</v>
      </c>
    </row>
    <row r="44" spans="2:9" ht="15" thickBot="1" x14ac:dyDescent="0.35">
      <c r="C44" s="177"/>
      <c r="D44" s="178"/>
      <c r="E44" s="178"/>
      <c r="F44" s="178"/>
      <c r="G44" s="178"/>
      <c r="H44" s="178"/>
      <c r="I44" s="179"/>
    </row>
    <row r="45" spans="2:9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9" x14ac:dyDescent="0.3">
      <c r="C46" s="177"/>
      <c r="D46" s="178"/>
      <c r="E46" s="178"/>
      <c r="F46" s="178"/>
      <c r="G46" s="178"/>
      <c r="H46" s="178"/>
      <c r="I46" s="182"/>
    </row>
    <row r="47" spans="2:9" ht="15" thickBot="1" x14ac:dyDescent="0.35">
      <c r="C47" s="177"/>
      <c r="D47" s="178"/>
      <c r="E47" s="178"/>
      <c r="F47" s="178"/>
      <c r="G47" s="178"/>
      <c r="H47" s="178"/>
      <c r="I47" s="182"/>
    </row>
    <row r="48" spans="2:9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</row>
    <row r="49" spans="2:11" x14ac:dyDescent="0.3">
      <c r="B49" s="138"/>
      <c r="C49" s="139"/>
      <c r="D49" s="140">
        <f t="shared" ref="D49:I49" si="6">D30</f>
        <v>2026</v>
      </c>
      <c r="E49" s="140">
        <f t="shared" si="6"/>
        <v>2027</v>
      </c>
      <c r="F49" s="140">
        <f t="shared" si="6"/>
        <v>2028</v>
      </c>
      <c r="G49" s="140">
        <f t="shared" si="6"/>
        <v>2029</v>
      </c>
      <c r="H49" s="140">
        <f t="shared" si="6"/>
        <v>2030</v>
      </c>
      <c r="I49" s="141" t="str">
        <f t="shared" si="6"/>
        <v>totaal</v>
      </c>
    </row>
    <row r="50" spans="2:11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1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1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1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1" ht="15" thickBot="1" x14ac:dyDescent="0.35">
      <c r="B54" s="227" t="s">
        <v>188</v>
      </c>
      <c r="C54" s="228"/>
      <c r="D54" s="148">
        <f t="shared" ref="D54:H54" si="7">SUM(D50:D53)</f>
        <v>0</v>
      </c>
      <c r="E54" s="148">
        <f t="shared" si="7"/>
        <v>0</v>
      </c>
      <c r="F54" s="148">
        <f t="shared" si="7"/>
        <v>0</v>
      </c>
      <c r="G54" s="148">
        <f t="shared" si="7"/>
        <v>0</v>
      </c>
      <c r="H54" s="148">
        <f t="shared" si="7"/>
        <v>0</v>
      </c>
      <c r="I54" s="149">
        <f>SUM(I50:I53)</f>
        <v>0</v>
      </c>
      <c r="K54" s="150" t="str">
        <f>IF(I45=I54,"Akkoord","kosten en financiering zijn niet aan elkaar gelijk")</f>
        <v>Akkoord</v>
      </c>
    </row>
    <row r="55" spans="2:11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41:C41"/>
    <mergeCell ref="B42:C42"/>
    <mergeCell ref="B43:C43"/>
    <mergeCell ref="B45:C45"/>
    <mergeCell ref="B54:C54"/>
    <mergeCell ref="B40:C40"/>
    <mergeCell ref="D29:I29"/>
    <mergeCell ref="B30:C30"/>
    <mergeCell ref="B31:C31"/>
    <mergeCell ref="B32:C32"/>
    <mergeCell ref="B33:C33"/>
    <mergeCell ref="B34:C34"/>
    <mergeCell ref="B29:C29"/>
    <mergeCell ref="B35:C35"/>
    <mergeCell ref="B36:C36"/>
    <mergeCell ref="B37:C37"/>
    <mergeCell ref="B38:C38"/>
    <mergeCell ref="B39:C39"/>
    <mergeCell ref="B24:C24"/>
    <mergeCell ref="B25:C25"/>
    <mergeCell ref="B26:C26"/>
    <mergeCell ref="B27:C27"/>
    <mergeCell ref="B28:C28"/>
    <mergeCell ref="B22:C22"/>
    <mergeCell ref="D6:F6"/>
    <mergeCell ref="G6:I6"/>
    <mergeCell ref="D9:I9"/>
    <mergeCell ref="B11:C11"/>
    <mergeCell ref="D11:I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E5C8-EA0B-4108-9ED1-76286ADC7292}">
  <dimension ref="A1:XFB84"/>
  <sheetViews>
    <sheetView workbookViewId="0">
      <selection activeCell="H30" sqref="H30"/>
    </sheetView>
  </sheetViews>
  <sheetFormatPr defaultColWidth="8.77734375" defaultRowHeight="16.2" zeroHeight="1" x14ac:dyDescent="0.3"/>
  <cols>
    <col min="1" max="15" width="10.77734375" style="117" customWidth="1"/>
    <col min="16" max="16" width="10.77734375" style="103" customWidth="1"/>
    <col min="17" max="16382" width="8.77734375" hidden="1" customWidth="1"/>
    <col min="16383" max="16384" width="3.77734375" hidden="1" customWidth="1"/>
  </cols>
  <sheetData>
    <row r="1" spans="1:29" ht="18" x14ac:dyDescent="0.3">
      <c r="A1" s="99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29" ht="14.4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29" x14ac:dyDescent="0.3">
      <c r="A3" s="101" t="s">
        <v>106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29" ht="14.4" x14ac:dyDescent="0.3">
      <c r="A4" s="100" t="s">
        <v>107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29" ht="0.6" customHeight="1" x14ac:dyDescent="0.3">
      <c r="A5" s="103" t="s">
        <v>108</v>
      </c>
      <c r="B5" s="100"/>
      <c r="C5" s="103"/>
      <c r="D5" s="104" t="s">
        <v>109</v>
      </c>
      <c r="E5" s="105"/>
      <c r="F5" s="103"/>
      <c r="G5" s="103"/>
      <c r="H5" s="103"/>
      <c r="I5" s="103"/>
      <c r="J5" s="103"/>
      <c r="K5" s="103"/>
      <c r="L5" s="103"/>
      <c r="M5" s="103"/>
      <c r="N5" s="106"/>
      <c r="O5" s="106"/>
      <c r="P5" s="106"/>
      <c r="AC5" t="s">
        <v>81</v>
      </c>
    </row>
    <row r="6" spans="1:29" ht="14.4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AC6" t="s">
        <v>83</v>
      </c>
    </row>
    <row r="7" spans="1:29" x14ac:dyDescent="0.3">
      <c r="A7" s="101" t="s">
        <v>110</v>
      </c>
      <c r="B7" s="107"/>
      <c r="C7" s="108"/>
      <c r="D7" s="108"/>
      <c r="E7" s="108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29" ht="14.4" x14ac:dyDescent="0.3">
      <c r="A8" s="100" t="s">
        <v>111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29" ht="14.4" x14ac:dyDescent="0.3">
      <c r="A9" s="100" t="s">
        <v>112</v>
      </c>
      <c r="B9" s="100"/>
      <c r="C9" s="100"/>
      <c r="D9" s="106"/>
      <c r="E9" s="106"/>
      <c r="F9" s="106"/>
      <c r="G9" s="106"/>
      <c r="H9" s="106"/>
      <c r="I9" s="106"/>
      <c r="J9" s="106"/>
      <c r="K9" s="106"/>
      <c r="L9" s="119"/>
      <c r="M9" s="119"/>
      <c r="N9" s="119"/>
      <c r="O9" s="119"/>
      <c r="P9" s="119"/>
    </row>
    <row r="10" spans="1:29" ht="14.4" x14ac:dyDescent="0.3">
      <c r="A10" s="119" t="s">
        <v>113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06"/>
      <c r="M10" s="106"/>
      <c r="N10" s="106"/>
      <c r="O10" s="106"/>
      <c r="P10" s="106"/>
    </row>
    <row r="11" spans="1:29" ht="14.4" x14ac:dyDescent="0.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</row>
    <row r="12" spans="1:29" ht="14.4" x14ac:dyDescent="0.3">
      <c r="A12" s="100" t="s">
        <v>114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29" ht="14.4" x14ac:dyDescent="0.3">
      <c r="A13" s="100" t="s">
        <v>115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</row>
    <row r="14" spans="1:29" ht="14.4" x14ac:dyDescent="0.3">
      <c r="A14" s="100" t="s">
        <v>116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29" ht="14.4" x14ac:dyDescent="0.3">
      <c r="A15" s="100" t="s">
        <v>117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29" ht="14.4" x14ac:dyDescent="0.3">
      <c r="A16" s="100" t="s">
        <v>118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9" ht="14.4" x14ac:dyDescent="0.3">
      <c r="A17" s="100" t="s">
        <v>119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9" ht="14.4" x14ac:dyDescent="0.3">
      <c r="A18" s="100" t="s">
        <v>120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9" ht="14.4" x14ac:dyDescent="0.3">
      <c r="A19" s="109" t="s">
        <v>121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9" ht="14.4" x14ac:dyDescent="0.3">
      <c r="A20" s="100" t="s">
        <v>122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9" ht="22.8" x14ac:dyDescent="0.3">
      <c r="A21" s="100" t="s">
        <v>123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S21" s="110" t="s">
        <v>6</v>
      </c>
    </row>
    <row r="22" spans="1:19" ht="14.4" x14ac:dyDescent="0.3">
      <c r="A22" s="100" t="s">
        <v>124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9" ht="14.4" x14ac:dyDescent="0.3">
      <c r="A23" s="100"/>
      <c r="B23" s="100"/>
      <c r="C23" s="100"/>
      <c r="D23" s="100"/>
      <c r="E23" s="100"/>
      <c r="F23" s="100"/>
      <c r="G23" s="100"/>
      <c r="H23" s="100"/>
      <c r="I23" s="98"/>
      <c r="J23" s="100"/>
      <c r="K23" s="100"/>
      <c r="L23" s="100"/>
      <c r="M23" s="100"/>
      <c r="N23" s="100"/>
      <c r="O23" s="100"/>
      <c r="P23" s="100"/>
    </row>
    <row r="24" spans="1:19" hidden="1" x14ac:dyDescent="0.3">
      <c r="A24" s="101" t="s">
        <v>125</v>
      </c>
      <c r="B24" s="107"/>
      <c r="C24" s="108"/>
      <c r="D24" s="108"/>
      <c r="E24" s="108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9" ht="14.4" hidden="1" x14ac:dyDescent="0.3">
      <c r="A25" s="100" t="s">
        <v>126</v>
      </c>
      <c r="B25" s="100"/>
      <c r="C25" s="100"/>
      <c r="D25" s="100"/>
      <c r="E25" s="100"/>
      <c r="F25" s="100"/>
      <c r="G25" s="100"/>
      <c r="H25" s="100"/>
      <c r="I25" s="98"/>
      <c r="J25" s="100"/>
      <c r="K25" s="100"/>
      <c r="L25" s="100"/>
      <c r="M25" s="100"/>
      <c r="N25" s="100"/>
      <c r="O25" s="100"/>
      <c r="P25" s="100"/>
    </row>
    <row r="26" spans="1:19" ht="14.4" hidden="1" x14ac:dyDescent="0.3">
      <c r="A26" s="100"/>
      <c r="B26" s="100"/>
      <c r="C26" s="100"/>
      <c r="D26" s="100"/>
      <c r="E26" s="100"/>
      <c r="F26" s="100"/>
      <c r="G26" s="100"/>
      <c r="H26" s="100"/>
      <c r="I26" s="98"/>
      <c r="J26" s="100"/>
      <c r="K26" s="100"/>
      <c r="L26" s="100"/>
      <c r="M26" s="100"/>
      <c r="N26" s="100"/>
      <c r="O26" s="100"/>
      <c r="P26" s="100"/>
    </row>
    <row r="27" spans="1:19" x14ac:dyDescent="0.3">
      <c r="A27" s="101" t="s">
        <v>127</v>
      </c>
      <c r="B27" s="107"/>
      <c r="C27" s="108"/>
      <c r="D27" s="108"/>
      <c r="E27" s="108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9" ht="14.4" x14ac:dyDescent="0.3">
      <c r="A28" s="122" t="s">
        <v>128</v>
      </c>
      <c r="B28" s="100"/>
      <c r="C28" s="100"/>
      <c r="D28" s="100"/>
      <c r="E28" s="100"/>
      <c r="F28" s="100"/>
      <c r="G28" s="100"/>
      <c r="H28" s="100"/>
      <c r="I28" s="98"/>
      <c r="J28" s="100"/>
      <c r="K28" s="100"/>
      <c r="L28" s="100"/>
      <c r="M28" s="100"/>
      <c r="N28" s="100"/>
      <c r="O28" s="100"/>
      <c r="P28" s="100"/>
    </row>
    <row r="29" spans="1:19" ht="14.4" x14ac:dyDescent="0.3">
      <c r="A29" s="100" t="s">
        <v>129</v>
      </c>
      <c r="B29" s="100"/>
      <c r="C29" s="100"/>
      <c r="D29" s="100"/>
      <c r="E29" s="100"/>
      <c r="F29" s="100"/>
      <c r="G29" s="100"/>
      <c r="H29" s="100"/>
      <c r="I29" s="98"/>
      <c r="J29" s="100"/>
      <c r="K29" s="100"/>
      <c r="L29" s="100"/>
      <c r="M29" s="100"/>
      <c r="N29" s="100"/>
      <c r="O29" s="100"/>
      <c r="P29" s="100"/>
    </row>
    <row r="30" spans="1:19" ht="14.4" x14ac:dyDescent="0.3">
      <c r="A30" s="100" t="s">
        <v>130</v>
      </c>
      <c r="B30" s="100"/>
      <c r="C30" s="100"/>
      <c r="D30" s="100"/>
      <c r="E30" s="100"/>
      <c r="F30" s="100"/>
      <c r="G30" s="100"/>
      <c r="H30" s="100"/>
      <c r="I30" s="98"/>
      <c r="J30" s="100"/>
      <c r="K30" s="100"/>
      <c r="L30" s="100"/>
      <c r="M30" s="100"/>
      <c r="N30" s="100"/>
      <c r="O30" s="100"/>
      <c r="P30" s="100"/>
    </row>
    <row r="31" spans="1:19" ht="14.4" x14ac:dyDescent="0.3">
      <c r="A31" s="100" t="s">
        <v>131</v>
      </c>
      <c r="B31" s="100"/>
      <c r="C31" s="100"/>
      <c r="D31" s="100"/>
      <c r="E31" s="100"/>
      <c r="F31" s="100"/>
      <c r="G31" s="100"/>
      <c r="H31" s="100"/>
      <c r="I31" s="98"/>
      <c r="J31" s="100"/>
      <c r="K31" s="100"/>
      <c r="L31" s="100"/>
      <c r="M31" s="100"/>
      <c r="N31" s="100"/>
      <c r="O31" s="100"/>
      <c r="P31" s="100"/>
    </row>
    <row r="32" spans="1:19" ht="14.4" x14ac:dyDescent="0.3">
      <c r="A32" s="100"/>
      <c r="B32" s="100"/>
      <c r="C32" s="100"/>
      <c r="D32" s="100"/>
      <c r="E32" s="100"/>
      <c r="F32" s="100"/>
      <c r="G32" s="100"/>
      <c r="H32" s="100"/>
      <c r="I32" s="98"/>
      <c r="J32" s="100"/>
      <c r="K32" s="100"/>
      <c r="L32" s="100"/>
      <c r="M32" s="100"/>
      <c r="N32" s="100"/>
      <c r="O32" s="100"/>
      <c r="P32" s="100"/>
    </row>
    <row r="33" spans="1:16" x14ac:dyDescent="0.3">
      <c r="A33" s="111" t="s">
        <v>132</v>
      </c>
      <c r="B33" s="107"/>
      <c r="C33" s="108"/>
      <c r="D33" s="108"/>
      <c r="E33" s="108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4.4" x14ac:dyDescent="0.3">
      <c r="A34" s="112" t="s">
        <v>133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4.4" x14ac:dyDescent="0.3">
      <c r="A35" s="120" t="s">
        <v>134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4.4" x14ac:dyDescent="0.3">
      <c r="A36" s="100" t="s">
        <v>135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4.4" x14ac:dyDescent="0.3">
      <c r="A37" s="100" t="s">
        <v>136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4.4" x14ac:dyDescent="0.3">
      <c r="A38" s="121" t="s">
        <v>137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4.4" x14ac:dyDescent="0.3">
      <c r="A39" s="120" t="s">
        <v>138</v>
      </c>
      <c r="B39" s="100"/>
      <c r="C39" s="100"/>
      <c r="D39" s="100"/>
      <c r="E39" s="100"/>
      <c r="F39" s="100"/>
      <c r="G39" s="100"/>
      <c r="H39" s="100"/>
      <c r="I39" s="98"/>
      <c r="J39" s="100"/>
      <c r="K39" s="100"/>
      <c r="L39" s="100"/>
      <c r="M39" s="100"/>
      <c r="N39" s="100"/>
      <c r="O39" s="100"/>
      <c r="P39" s="100"/>
    </row>
    <row r="40" spans="1:16" ht="14.4" x14ac:dyDescent="0.3">
      <c r="A40" s="120" t="s">
        <v>139</v>
      </c>
      <c r="B40" s="100"/>
      <c r="C40" s="100"/>
      <c r="D40" s="100"/>
      <c r="E40" s="100"/>
      <c r="F40" s="100"/>
      <c r="G40" s="100"/>
      <c r="H40" s="100"/>
      <c r="I40" s="98"/>
      <c r="J40" s="100"/>
      <c r="K40" s="100"/>
      <c r="L40" s="100"/>
      <c r="M40" s="100"/>
      <c r="N40" s="100"/>
      <c r="O40" s="100"/>
      <c r="P40" s="100"/>
    </row>
    <row r="41" spans="1:16" ht="14.4" x14ac:dyDescent="0.3">
      <c r="A41" s="120"/>
      <c r="B41" s="100"/>
      <c r="C41" s="100"/>
      <c r="D41" s="100"/>
      <c r="E41" s="100"/>
      <c r="F41" s="100"/>
      <c r="G41" s="100"/>
      <c r="H41" s="100"/>
      <c r="I41" s="98"/>
      <c r="J41" s="100"/>
      <c r="K41" s="100"/>
      <c r="L41" s="100"/>
      <c r="M41" s="100"/>
      <c r="N41" s="100"/>
      <c r="O41" s="100"/>
      <c r="P41" s="100"/>
    </row>
    <row r="42" spans="1:16" x14ac:dyDescent="0.3">
      <c r="A42" s="111" t="s">
        <v>140</v>
      </c>
      <c r="B42" s="107"/>
      <c r="C42" s="108"/>
      <c r="D42" s="108"/>
      <c r="E42" s="108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3" spans="1:16" ht="14.4" x14ac:dyDescent="0.3">
      <c r="A43" s="112" t="s">
        <v>141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16" ht="14.4" x14ac:dyDescent="0.3">
      <c r="A44" s="114" t="s">
        <v>142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16" ht="14.4" x14ac:dyDescent="0.3">
      <c r="A45" s="100" t="s">
        <v>143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16" ht="14.4" x14ac:dyDescent="0.3">
      <c r="A46" s="100" t="s">
        <v>144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16" ht="14.4" x14ac:dyDescent="0.3">
      <c r="A47" s="113" t="s">
        <v>145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16" ht="14.4" x14ac:dyDescent="0.3">
      <c r="A48" s="100" t="s">
        <v>146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ht="14.4" x14ac:dyDescent="0.3">
      <c r="A49" s="98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3">
      <c r="A50" s="111" t="s">
        <v>147</v>
      </c>
      <c r="B50" s="107"/>
      <c r="C50" s="108"/>
      <c r="D50" s="108"/>
      <c r="E50" s="108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1:16" ht="14.4" x14ac:dyDescent="0.3">
      <c r="A51" s="112" t="s">
        <v>148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ht="14.4" x14ac:dyDescent="0.3">
      <c r="A52" s="100" t="s">
        <v>149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ht="14.4" x14ac:dyDescent="0.3">
      <c r="A53" s="100" t="s">
        <v>150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6" ht="14.4" x14ac:dyDescent="0.3">
      <c r="A54" s="100" t="s">
        <v>151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6" ht="14.4" x14ac:dyDescent="0.3">
      <c r="A55" s="100" t="s">
        <v>152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1:16" ht="14.4" x14ac:dyDescent="0.3">
      <c r="A56" s="98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1:16" x14ac:dyDescent="0.3">
      <c r="A57" s="111" t="s">
        <v>153</v>
      </c>
      <c r="B57" s="107"/>
      <c r="C57" s="108"/>
      <c r="D57" s="108"/>
      <c r="E57" s="108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1:16" ht="14.4" x14ac:dyDescent="0.3">
      <c r="A58" s="112" t="s">
        <v>154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</row>
    <row r="59" spans="1:16" ht="14.4" x14ac:dyDescent="0.3">
      <c r="A59" s="100" t="s">
        <v>155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</row>
    <row r="60" spans="1:16" ht="14.4" x14ac:dyDescent="0.3">
      <c r="A60" s="100" t="s">
        <v>156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</row>
    <row r="61" spans="1:16" ht="14.4" x14ac:dyDescent="0.3">
      <c r="A61" s="100" t="s">
        <v>157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</row>
    <row r="62" spans="1:16" ht="14.4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</row>
    <row r="63" spans="1:16" ht="14.4" x14ac:dyDescent="0.3">
      <c r="A63" s="112" t="s">
        <v>158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</row>
    <row r="64" spans="1:16" ht="14.4" x14ac:dyDescent="0.3">
      <c r="A64" s="100" t="s">
        <v>159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</row>
    <row r="65" spans="1:16" ht="14.4" x14ac:dyDescent="0.3">
      <c r="A65" s="100" t="s">
        <v>160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</row>
    <row r="66" spans="1:16" ht="14.4" x14ac:dyDescent="0.3">
      <c r="A66" s="100"/>
      <c r="B66" s="100"/>
      <c r="C66" s="100"/>
      <c r="D66" s="100"/>
      <c r="E66" s="100"/>
      <c r="F66" s="100"/>
      <c r="G66" s="100"/>
      <c r="H66" s="100"/>
      <c r="I66" s="98"/>
      <c r="J66" s="100"/>
      <c r="K66" s="100"/>
      <c r="L66" s="100"/>
      <c r="M66" s="100"/>
      <c r="N66" s="100"/>
      <c r="O66" s="100"/>
      <c r="P66" s="100"/>
    </row>
    <row r="67" spans="1:16" x14ac:dyDescent="0.3">
      <c r="A67" s="101" t="s">
        <v>161</v>
      </c>
      <c r="B67" s="107"/>
      <c r="C67" s="108"/>
      <c r="D67" s="108"/>
      <c r="E67" s="108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</row>
    <row r="68" spans="1:16" ht="14.4" x14ac:dyDescent="0.3">
      <c r="A68" s="100" t="s">
        <v>162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</row>
    <row r="69" spans="1:16" ht="14.4" x14ac:dyDescent="0.3">
      <c r="A69" s="115" t="s">
        <v>163</v>
      </c>
      <c r="B69" s="100" t="s">
        <v>164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</row>
    <row r="70" spans="1:16" ht="14.4" x14ac:dyDescent="0.3">
      <c r="A70" s="115" t="s">
        <v>163</v>
      </c>
      <c r="B70" s="100" t="s">
        <v>165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4.4" x14ac:dyDescent="0.3">
      <c r="A71" s="115"/>
      <c r="B71" s="100" t="s">
        <v>166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</row>
    <row r="72" spans="1:16" ht="14.4" x14ac:dyDescent="0.3">
      <c r="A72" s="115" t="s">
        <v>163</v>
      </c>
      <c r="B72" s="100" t="s">
        <v>167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</row>
    <row r="73" spans="1:16" ht="14.4" x14ac:dyDescent="0.3">
      <c r="A73" s="115" t="s">
        <v>163</v>
      </c>
      <c r="B73" s="100" t="s">
        <v>168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</row>
    <row r="74" spans="1:16" ht="14.4" x14ac:dyDescent="0.3">
      <c r="A74" s="115"/>
      <c r="B74" s="100" t="s">
        <v>169</v>
      </c>
      <c r="C74" s="100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</row>
    <row r="75" spans="1:16" ht="14.4" hidden="1" x14ac:dyDescent="0.3">
      <c r="A75" s="17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</row>
    <row r="76" spans="1:16" ht="14.4" hidden="1" x14ac:dyDescent="0.3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 hidden="1" x14ac:dyDescent="0.3">
      <c r="P77" s="117"/>
    </row>
    <row r="78" spans="1:16" s="100" customFormat="1" hidden="1" x14ac:dyDescent="0.3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8"/>
    </row>
    <row r="79" spans="1:16" hidden="1" x14ac:dyDescent="0.3">
      <c r="P79" s="118"/>
    </row>
    <row r="80" spans="1:16" ht="30" hidden="1" customHeight="1" x14ac:dyDescent="0.3">
      <c r="P80" s="118"/>
    </row>
    <row r="81" ht="30" hidden="1" customHeight="1" x14ac:dyDescent="0.3"/>
    <row r="82" ht="30" hidden="1" customHeight="1" x14ac:dyDescent="0.3"/>
    <row r="83" ht="30" hidden="1" customHeight="1" x14ac:dyDescent="0.3"/>
    <row r="84" ht="30" hidden="1" customHeight="1" x14ac:dyDescent="0.3"/>
  </sheetData>
  <hyperlinks>
    <hyperlink ref="A44" r:id="rId1" display="https://www.rvo.nl/subsidies-regelingen/subsidiespelregels/subsidiabele-kosten/kosten-derden-en-uitbesteding" xr:uid="{00000000-0004-0000-0900-000000000000}"/>
    <hyperlink ref="D5" r:id="rId2" xr:uid="{00000000-0004-0000-0900-000001000000}"/>
  </hyperlinks>
  <pageMargins left="0.7" right="0.7" top="0.75" bottom="0.75" header="0.3" footer="0.3"/>
  <pageSetup paperSize="9"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FFA6-4BD8-4775-8E2C-0AA81F62489E}">
  <dimension ref="A1:J24"/>
  <sheetViews>
    <sheetView workbookViewId="0">
      <selection activeCell="J29" sqref="J29"/>
    </sheetView>
  </sheetViews>
  <sheetFormatPr defaultRowHeight="14.4" x14ac:dyDescent="0.3"/>
  <sheetData>
    <row r="1" spans="1:8" ht="18" x14ac:dyDescent="0.35">
      <c r="A1" s="70" t="s">
        <v>170</v>
      </c>
      <c r="B1" s="70"/>
      <c r="C1" s="70"/>
      <c r="D1" s="70"/>
      <c r="E1" s="70"/>
      <c r="F1" s="70"/>
      <c r="G1" s="71"/>
      <c r="H1" s="71"/>
    </row>
    <row r="2" spans="1:8" ht="15" thickBot="1" x14ac:dyDescent="0.35">
      <c r="A2" s="124"/>
      <c r="B2" s="124"/>
      <c r="C2" s="124"/>
      <c r="D2" s="124"/>
      <c r="E2" s="124"/>
      <c r="F2" s="124"/>
      <c r="G2" s="124"/>
      <c r="H2" s="124"/>
    </row>
    <row r="3" spans="1:8" s="73" customFormat="1" ht="15.6" hidden="1" x14ac:dyDescent="0.3">
      <c r="A3" s="72" t="s">
        <v>171</v>
      </c>
      <c r="B3" s="72"/>
      <c r="C3" s="72"/>
      <c r="D3" s="72"/>
      <c r="E3" s="72"/>
      <c r="F3" s="72"/>
      <c r="G3" s="72"/>
      <c r="H3" s="72"/>
    </row>
    <row r="4" spans="1:8" hidden="1" x14ac:dyDescent="0.3">
      <c r="A4" s="124"/>
      <c r="B4" s="124"/>
      <c r="C4" s="124"/>
      <c r="D4" s="124"/>
      <c r="E4" s="124"/>
      <c r="F4" s="124"/>
      <c r="G4" s="124"/>
      <c r="H4" s="124"/>
    </row>
    <row r="5" spans="1:8" ht="15" hidden="1" thickBot="1" x14ac:dyDescent="0.35">
      <c r="A5" s="123" t="s">
        <v>172</v>
      </c>
      <c r="B5" s="123"/>
      <c r="C5" s="123"/>
      <c r="D5" s="123"/>
      <c r="E5" s="123"/>
      <c r="F5" s="123"/>
      <c r="G5" s="123"/>
      <c r="H5" s="123"/>
    </row>
    <row r="6" spans="1:8" ht="15" hidden="1" thickBot="1" x14ac:dyDescent="0.35">
      <c r="A6" s="214" t="s">
        <v>173</v>
      </c>
      <c r="B6" s="212"/>
      <c r="C6" s="212"/>
      <c r="D6" s="212" t="s">
        <v>174</v>
      </c>
      <c r="E6" s="212" t="s">
        <v>174</v>
      </c>
      <c r="F6" s="190" t="s">
        <v>174</v>
      </c>
      <c r="G6" s="190"/>
      <c r="H6" s="198">
        <v>1</v>
      </c>
    </row>
    <row r="7" spans="1:8" ht="15" hidden="1" thickBot="1" x14ac:dyDescent="0.35">
      <c r="A7" s="215"/>
      <c r="B7" s="215"/>
      <c r="C7" s="215"/>
      <c r="D7" s="215"/>
      <c r="E7" s="215"/>
      <c r="F7" s="191"/>
      <c r="G7" s="191"/>
      <c r="H7" s="192"/>
    </row>
    <row r="8" spans="1:8" ht="15" hidden="1" thickBot="1" x14ac:dyDescent="0.35">
      <c r="A8" s="212"/>
      <c r="B8" s="212"/>
      <c r="C8" s="212"/>
      <c r="D8" s="212"/>
      <c r="E8" s="212"/>
      <c r="F8" s="190"/>
      <c r="G8" s="190"/>
      <c r="H8" s="190"/>
    </row>
    <row r="9" spans="1:8" hidden="1" x14ac:dyDescent="0.3">
      <c r="A9" s="215"/>
      <c r="B9" s="215"/>
      <c r="C9" s="215"/>
      <c r="D9" s="215"/>
      <c r="E9" s="215"/>
      <c r="F9" s="191"/>
      <c r="G9" s="191"/>
      <c r="H9" s="192"/>
    </row>
    <row r="10" spans="1:8" hidden="1" x14ac:dyDescent="0.3">
      <c r="A10" s="124"/>
      <c r="B10" s="124"/>
      <c r="C10" s="124"/>
      <c r="D10" s="124"/>
      <c r="E10" s="124"/>
      <c r="F10" s="124"/>
      <c r="G10" s="124"/>
      <c r="H10" s="124"/>
    </row>
    <row r="11" spans="1:8" hidden="1" x14ac:dyDescent="0.3">
      <c r="A11" s="124"/>
      <c r="B11" s="124"/>
      <c r="C11" s="124"/>
      <c r="D11" s="124"/>
      <c r="E11" s="124"/>
      <c r="F11" s="124"/>
      <c r="G11" s="124"/>
      <c r="H11" s="124"/>
    </row>
    <row r="12" spans="1:8" ht="15.6" hidden="1" x14ac:dyDescent="0.3">
      <c r="A12" s="72" t="s">
        <v>175</v>
      </c>
      <c r="B12" s="72"/>
      <c r="C12" s="72"/>
      <c r="D12" s="72"/>
      <c r="E12" s="72"/>
      <c r="F12" s="72"/>
      <c r="G12" s="72"/>
      <c r="H12" s="72"/>
    </row>
    <row r="13" spans="1:8" hidden="1" x14ac:dyDescent="0.3">
      <c r="A13" s="124"/>
      <c r="B13" s="124"/>
      <c r="C13" s="124"/>
      <c r="D13" s="124"/>
      <c r="E13" s="124"/>
      <c r="F13" s="124"/>
      <c r="G13" s="124"/>
      <c r="H13" s="124"/>
    </row>
    <row r="14" spans="1:8" ht="15" thickBot="1" x14ac:dyDescent="0.35">
      <c r="A14" s="212" t="s">
        <v>176</v>
      </c>
      <c r="B14" s="212"/>
      <c r="C14" s="212"/>
      <c r="D14" s="212"/>
      <c r="E14" s="212"/>
      <c r="F14" s="190" t="s">
        <v>174</v>
      </c>
      <c r="G14" s="190" t="s">
        <v>174</v>
      </c>
      <c r="H14" s="190" t="s">
        <v>174</v>
      </c>
    </row>
    <row r="15" spans="1:8" ht="15" thickBot="1" x14ac:dyDescent="0.35">
      <c r="A15" s="215" t="s">
        <v>177</v>
      </c>
      <c r="B15" s="215"/>
      <c r="C15" s="215"/>
      <c r="D15" s="215"/>
      <c r="E15" s="215"/>
      <c r="F15" s="191" t="s">
        <v>174</v>
      </c>
      <c r="G15" s="191" t="s">
        <v>174</v>
      </c>
      <c r="H15" s="192">
        <v>1</v>
      </c>
    </row>
    <row r="16" spans="1:8" x14ac:dyDescent="0.3">
      <c r="A16" s="193" t="s">
        <v>174</v>
      </c>
      <c r="B16" s="193" t="s">
        <v>174</v>
      </c>
      <c r="C16" s="193" t="s">
        <v>174</v>
      </c>
      <c r="D16" s="193" t="s">
        <v>174</v>
      </c>
      <c r="E16" s="193" t="s">
        <v>174</v>
      </c>
      <c r="F16" s="193" t="s">
        <v>174</v>
      </c>
      <c r="G16" s="193" t="s">
        <v>174</v>
      </c>
      <c r="H16" s="193" t="s">
        <v>174</v>
      </c>
    </row>
    <row r="17" spans="1:10" x14ac:dyDescent="0.3">
      <c r="A17" s="216" t="s">
        <v>178</v>
      </c>
      <c r="B17" s="216"/>
      <c r="C17" s="216"/>
      <c r="D17" s="216"/>
      <c r="E17" s="216"/>
      <c r="F17" s="194" t="s">
        <v>174</v>
      </c>
      <c r="G17" s="194" t="s">
        <v>174</v>
      </c>
      <c r="H17" s="194" t="s">
        <v>174</v>
      </c>
    </row>
    <row r="18" spans="1:10" x14ac:dyDescent="0.3">
      <c r="A18" s="215" t="s">
        <v>179</v>
      </c>
      <c r="B18" s="215"/>
      <c r="C18" s="215"/>
      <c r="D18" s="191" t="s">
        <v>174</v>
      </c>
      <c r="E18" s="191" t="s">
        <v>174</v>
      </c>
      <c r="F18" s="191" t="s">
        <v>174</v>
      </c>
      <c r="G18" s="191" t="s">
        <v>174</v>
      </c>
      <c r="H18" s="192">
        <v>0.5</v>
      </c>
    </row>
    <row r="19" spans="1:10" x14ac:dyDescent="0.3">
      <c r="A19" s="217" t="s">
        <v>180</v>
      </c>
      <c r="B19" s="217"/>
      <c r="C19" s="217"/>
      <c r="D19" s="193" t="s">
        <v>174</v>
      </c>
      <c r="E19" s="193" t="s">
        <v>174</v>
      </c>
      <c r="F19" s="193" t="s">
        <v>174</v>
      </c>
      <c r="G19" s="193" t="s">
        <v>174</v>
      </c>
      <c r="H19" s="195">
        <v>0.25</v>
      </c>
    </row>
    <row r="20" spans="1:10" x14ac:dyDescent="0.3">
      <c r="A20" s="191" t="s">
        <v>174</v>
      </c>
      <c r="B20" s="191" t="s">
        <v>174</v>
      </c>
      <c r="C20" s="191" t="s">
        <v>174</v>
      </c>
      <c r="D20" s="191" t="s">
        <v>174</v>
      </c>
      <c r="E20" s="191" t="s">
        <v>174</v>
      </c>
      <c r="F20" s="191" t="s">
        <v>174</v>
      </c>
      <c r="G20" s="191" t="s">
        <v>174</v>
      </c>
      <c r="H20" s="191" t="s">
        <v>174</v>
      </c>
    </row>
    <row r="21" spans="1:10" x14ac:dyDescent="0.3">
      <c r="A21" s="212" t="s">
        <v>181</v>
      </c>
      <c r="B21" s="212"/>
      <c r="C21" s="212"/>
      <c r="D21" s="212"/>
      <c r="E21" s="190" t="s">
        <v>174</v>
      </c>
      <c r="F21" s="190" t="s">
        <v>174</v>
      </c>
      <c r="G21" s="190" t="s">
        <v>174</v>
      </c>
      <c r="H21" s="190" t="s">
        <v>174</v>
      </c>
    </row>
    <row r="22" spans="1:10" x14ac:dyDescent="0.3">
      <c r="A22" s="213" t="s">
        <v>180</v>
      </c>
      <c r="B22" s="213"/>
      <c r="C22" s="213"/>
      <c r="D22" s="196" t="s">
        <v>174</v>
      </c>
      <c r="E22" s="196" t="s">
        <v>174</v>
      </c>
      <c r="F22" s="196" t="s">
        <v>174</v>
      </c>
      <c r="G22" s="196" t="s">
        <v>174</v>
      </c>
      <c r="H22" s="197">
        <v>0.25</v>
      </c>
      <c r="J22" t="s">
        <v>221</v>
      </c>
    </row>
    <row r="23" spans="1:10" x14ac:dyDescent="0.3">
      <c r="A23" s="123"/>
      <c r="B23" s="123"/>
      <c r="C23" s="123"/>
      <c r="D23" s="123"/>
      <c r="E23" s="123"/>
      <c r="F23" s="123"/>
      <c r="G23" s="123"/>
      <c r="H23" s="123"/>
    </row>
    <row r="24" spans="1:10" x14ac:dyDescent="0.3">
      <c r="A24" s="125"/>
      <c r="B24" s="125"/>
      <c r="C24" s="125"/>
      <c r="D24" s="125"/>
      <c r="E24" s="125"/>
      <c r="F24" s="125"/>
      <c r="G24" s="125"/>
      <c r="H24" s="126"/>
    </row>
  </sheetData>
  <mergeCells count="11">
    <mergeCell ref="A21:D21"/>
    <mergeCell ref="A22:C22"/>
    <mergeCell ref="A6:E6"/>
    <mergeCell ref="A7:E7"/>
    <mergeCell ref="A8:E8"/>
    <mergeCell ref="A9:E9"/>
    <mergeCell ref="A14:E14"/>
    <mergeCell ref="A15:E15"/>
    <mergeCell ref="A17:E17"/>
    <mergeCell ref="A18:C18"/>
    <mergeCell ref="A19:C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1075-B338-4654-8F15-CB38D4BA4E17}">
  <sheetPr codeName="Blad2"/>
  <dimension ref="B1:AD32"/>
  <sheetViews>
    <sheetView zoomScaleNormal="100" workbookViewId="0">
      <selection activeCell="B23" sqref="B23:I23"/>
    </sheetView>
  </sheetViews>
  <sheetFormatPr defaultRowHeight="14.4" x14ac:dyDescent="0.3"/>
  <cols>
    <col min="2" max="3" width="37" customWidth="1"/>
    <col min="4" max="4" width="11.21875" customWidth="1"/>
    <col min="5" max="6" width="10.5546875" customWidth="1"/>
    <col min="7" max="8" width="10.5546875" hidden="1" customWidth="1"/>
    <col min="30" max="31" width="0" hidden="1" customWidth="1"/>
  </cols>
  <sheetData>
    <row r="1" spans="2:30" ht="32.25" customHeight="1" x14ac:dyDescent="0.3">
      <c r="B1" s="66" t="s">
        <v>182</v>
      </c>
      <c r="C1" s="66"/>
    </row>
    <row r="2" spans="2:30" x14ac:dyDescent="0.3">
      <c r="B2" s="2" t="s">
        <v>183</v>
      </c>
      <c r="C2" s="2"/>
    </row>
    <row r="3" spans="2:30" x14ac:dyDescent="0.3">
      <c r="B3" s="2" t="s">
        <v>184</v>
      </c>
      <c r="C3" s="2"/>
    </row>
    <row r="4" spans="2:30" ht="15" thickBot="1" x14ac:dyDescent="0.35">
      <c r="B4" s="1"/>
      <c r="C4" s="1"/>
    </row>
    <row r="5" spans="2:30" ht="47.25" customHeight="1" x14ac:dyDescent="0.3">
      <c r="B5" s="218" t="s">
        <v>185</v>
      </c>
      <c r="C5" s="93" t="s">
        <v>186</v>
      </c>
      <c r="D5" s="220" t="s">
        <v>187</v>
      </c>
      <c r="E5" s="221"/>
      <c r="F5" s="221"/>
      <c r="G5" s="221"/>
      <c r="H5" s="221"/>
      <c r="I5" s="222"/>
    </row>
    <row r="6" spans="2:30" x14ac:dyDescent="0.3">
      <c r="B6" s="219"/>
      <c r="C6" s="91"/>
      <c r="D6" s="94">
        <f>kostenoverzicht!E7</f>
        <v>2026</v>
      </c>
      <c r="E6" s="95">
        <f>kostenoverzicht!F7</f>
        <v>2027</v>
      </c>
      <c r="F6" s="95">
        <f>kostenoverzicht!G7</f>
        <v>2028</v>
      </c>
      <c r="G6" s="95">
        <f>kostenoverzicht!H7</f>
        <v>2029</v>
      </c>
      <c r="H6" s="95">
        <f>kostenoverzicht!I7</f>
        <v>2030</v>
      </c>
      <c r="I6" s="6" t="s">
        <v>188</v>
      </c>
      <c r="AD6" s="56" t="s">
        <v>79</v>
      </c>
    </row>
    <row r="7" spans="2:30" x14ac:dyDescent="0.3">
      <c r="B7" s="92"/>
      <c r="C7" s="64"/>
      <c r="D7" s="83"/>
      <c r="E7" s="82"/>
      <c r="F7" s="82"/>
      <c r="G7" s="82"/>
      <c r="H7" s="82"/>
      <c r="I7" s="77"/>
      <c r="AD7" t="s">
        <v>81</v>
      </c>
    </row>
    <row r="8" spans="2:30" x14ac:dyDescent="0.3">
      <c r="B8" s="5"/>
      <c r="C8" s="28"/>
      <c r="D8" s="82"/>
      <c r="E8" s="82"/>
      <c r="F8" s="82"/>
      <c r="G8" s="82"/>
      <c r="H8" s="82"/>
      <c r="I8" s="77">
        <f t="shared" ref="I8:I12" si="0">SUM(D8:H8)</f>
        <v>0</v>
      </c>
      <c r="AD8" t="s">
        <v>83</v>
      </c>
    </row>
    <row r="9" spans="2:30" x14ac:dyDescent="0.3">
      <c r="B9" s="5"/>
      <c r="C9" s="64"/>
      <c r="D9" s="83"/>
      <c r="E9" s="82"/>
      <c r="F9" s="82"/>
      <c r="G9" s="82"/>
      <c r="H9" s="82"/>
      <c r="I9" s="77">
        <f t="shared" si="0"/>
        <v>0</v>
      </c>
    </row>
    <row r="10" spans="2:30" x14ac:dyDescent="0.3">
      <c r="B10" s="5" t="s">
        <v>6</v>
      </c>
      <c r="C10" s="64"/>
      <c r="D10" s="83"/>
      <c r="E10" s="82"/>
      <c r="F10" s="82"/>
      <c r="G10" s="82"/>
      <c r="H10" s="82"/>
      <c r="I10" s="77">
        <f t="shared" si="0"/>
        <v>0</v>
      </c>
    </row>
    <row r="11" spans="2:30" x14ac:dyDescent="0.3">
      <c r="B11" s="5" t="s">
        <v>6</v>
      </c>
      <c r="C11" s="64"/>
      <c r="D11" s="83"/>
      <c r="E11" s="82"/>
      <c r="F11" s="82"/>
      <c r="G11" s="82"/>
      <c r="H11" s="82"/>
      <c r="I11" s="77">
        <f t="shared" si="0"/>
        <v>0</v>
      </c>
    </row>
    <row r="12" spans="2:30" ht="15" thickBot="1" x14ac:dyDescent="0.35">
      <c r="B12" s="4" t="s">
        <v>6</v>
      </c>
      <c r="C12" s="65"/>
      <c r="D12" s="84"/>
      <c r="E12" s="85"/>
      <c r="F12" s="85"/>
      <c r="G12" s="85"/>
      <c r="H12" s="85"/>
      <c r="I12" s="86">
        <f t="shared" si="0"/>
        <v>0</v>
      </c>
    </row>
    <row r="13" spans="2:30" ht="15" thickBot="1" x14ac:dyDescent="0.35">
      <c r="B13" s="7" t="s">
        <v>189</v>
      </c>
      <c r="C13" s="29"/>
      <c r="D13" s="88">
        <f t="shared" ref="D13:I13" si="1">SUM(D7:D12)</f>
        <v>0</v>
      </c>
      <c r="E13" s="89">
        <f t="shared" si="1"/>
        <v>0</v>
      </c>
      <c r="F13" s="90">
        <f t="shared" si="1"/>
        <v>0</v>
      </c>
      <c r="G13" s="89">
        <f t="shared" si="1"/>
        <v>0</v>
      </c>
      <c r="H13" s="90">
        <f t="shared" si="1"/>
        <v>0</v>
      </c>
      <c r="I13" s="87">
        <f t="shared" si="1"/>
        <v>0</v>
      </c>
    </row>
    <row r="17" spans="2:30" ht="32.25" customHeight="1" x14ac:dyDescent="0.3">
      <c r="B17" s="66" t="s">
        <v>190</v>
      </c>
      <c r="C17" s="66"/>
    </row>
    <row r="18" spans="2:30" x14ac:dyDescent="0.3">
      <c r="B18" s="2" t="s">
        <v>183</v>
      </c>
      <c r="C18" s="2"/>
    </row>
    <row r="19" spans="2:30" x14ac:dyDescent="0.3">
      <c r="B19" s="2" t="s">
        <v>184</v>
      </c>
      <c r="C19" s="2"/>
    </row>
    <row r="20" spans="2:30" ht="15" thickBot="1" x14ac:dyDescent="0.35">
      <c r="B20" s="1"/>
      <c r="C20" s="1"/>
    </row>
    <row r="21" spans="2:30" ht="47.25" customHeight="1" x14ac:dyDescent="0.3">
      <c r="B21" s="218" t="s">
        <v>185</v>
      </c>
      <c r="C21" s="93" t="s">
        <v>186</v>
      </c>
      <c r="D21" s="220" t="s">
        <v>187</v>
      </c>
      <c r="E21" s="221"/>
      <c r="F21" s="221"/>
      <c r="G21" s="221"/>
      <c r="H21" s="221"/>
      <c r="I21" s="222"/>
    </row>
    <row r="22" spans="2:30" x14ac:dyDescent="0.3">
      <c r="B22" s="219"/>
      <c r="C22" s="91"/>
      <c r="D22" s="94">
        <f>D6</f>
        <v>2026</v>
      </c>
      <c r="E22" s="95">
        <f>E6</f>
        <v>2027</v>
      </c>
      <c r="F22" s="95">
        <f>F6</f>
        <v>2028</v>
      </c>
      <c r="G22" s="95">
        <f>G6</f>
        <v>2029</v>
      </c>
      <c r="H22" s="95">
        <f>H6</f>
        <v>2030</v>
      </c>
      <c r="I22" s="6" t="s">
        <v>188</v>
      </c>
      <c r="AD22" s="56" t="s">
        <v>79</v>
      </c>
    </row>
    <row r="23" spans="2:30" x14ac:dyDescent="0.3">
      <c r="B23" s="92"/>
      <c r="C23" s="64"/>
      <c r="D23" s="83"/>
      <c r="E23" s="82"/>
      <c r="F23" s="82"/>
      <c r="G23" s="82"/>
      <c r="H23" s="82"/>
      <c r="I23" s="77"/>
      <c r="AD23" t="s">
        <v>81</v>
      </c>
    </row>
    <row r="24" spans="2:30" x14ac:dyDescent="0.3">
      <c r="B24" s="5" t="s">
        <v>6</v>
      </c>
      <c r="C24" s="28"/>
      <c r="D24" s="82"/>
      <c r="E24" s="82"/>
      <c r="F24" s="82"/>
      <c r="G24" s="82"/>
      <c r="H24" s="82"/>
      <c r="I24" s="77">
        <f t="shared" ref="I24:I28" si="2">SUM(D24:H24)</f>
        <v>0</v>
      </c>
      <c r="AD24" t="s">
        <v>83</v>
      </c>
    </row>
    <row r="25" spans="2:30" x14ac:dyDescent="0.3">
      <c r="B25" s="5" t="s">
        <v>6</v>
      </c>
      <c r="C25" s="64"/>
      <c r="D25" s="83"/>
      <c r="E25" s="82"/>
      <c r="F25" s="82"/>
      <c r="G25" s="82"/>
      <c r="H25" s="82"/>
      <c r="I25" s="77">
        <f t="shared" si="2"/>
        <v>0</v>
      </c>
    </row>
    <row r="26" spans="2:30" x14ac:dyDescent="0.3">
      <c r="B26" s="5" t="s">
        <v>6</v>
      </c>
      <c r="C26" s="64"/>
      <c r="D26" s="83"/>
      <c r="E26" s="82"/>
      <c r="F26" s="82"/>
      <c r="G26" s="82"/>
      <c r="H26" s="82"/>
      <c r="I26" s="77">
        <f t="shared" si="2"/>
        <v>0</v>
      </c>
    </row>
    <row r="27" spans="2:30" x14ac:dyDescent="0.3">
      <c r="B27" s="5" t="s">
        <v>6</v>
      </c>
      <c r="C27" s="64"/>
      <c r="D27" s="83"/>
      <c r="E27" s="82"/>
      <c r="F27" s="82"/>
      <c r="G27" s="82"/>
      <c r="H27" s="82"/>
      <c r="I27" s="77">
        <f t="shared" si="2"/>
        <v>0</v>
      </c>
    </row>
    <row r="28" spans="2:30" ht="15" thickBot="1" x14ac:dyDescent="0.35">
      <c r="B28" s="4" t="s">
        <v>6</v>
      </c>
      <c r="C28" s="65"/>
      <c r="D28" s="84"/>
      <c r="E28" s="85"/>
      <c r="F28" s="85"/>
      <c r="G28" s="85"/>
      <c r="H28" s="85"/>
      <c r="I28" s="86">
        <f t="shared" si="2"/>
        <v>0</v>
      </c>
    </row>
    <row r="29" spans="2:30" ht="15" thickBot="1" x14ac:dyDescent="0.35">
      <c r="B29" s="7" t="s">
        <v>189</v>
      </c>
      <c r="C29" s="29"/>
      <c r="D29" s="88">
        <f t="shared" ref="D29:I29" si="3">SUM(D23:D28)</f>
        <v>0</v>
      </c>
      <c r="E29" s="89">
        <f t="shared" si="3"/>
        <v>0</v>
      </c>
      <c r="F29" s="90">
        <f t="shared" si="3"/>
        <v>0</v>
      </c>
      <c r="G29" s="89">
        <f t="shared" si="3"/>
        <v>0</v>
      </c>
      <c r="H29" s="90">
        <f t="shared" si="3"/>
        <v>0</v>
      </c>
      <c r="I29" s="87">
        <f t="shared" si="3"/>
        <v>0</v>
      </c>
    </row>
    <row r="31" spans="2:30" x14ac:dyDescent="0.3">
      <c r="B31" s="1"/>
      <c r="C31" s="1"/>
    </row>
    <row r="32" spans="2:30" x14ac:dyDescent="0.3">
      <c r="B32" s="3"/>
      <c r="C32" s="3"/>
    </row>
  </sheetData>
  <mergeCells count="4">
    <mergeCell ref="B5:B6"/>
    <mergeCell ref="D5:I5"/>
    <mergeCell ref="B21:B22"/>
    <mergeCell ref="D21:I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0DE1-C8F7-4198-9117-3A44FD29B348}">
  <sheetPr codeName="Blad6"/>
  <dimension ref="A1:Z54"/>
  <sheetViews>
    <sheetView workbookViewId="0">
      <selection activeCell="K8" sqref="K8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12" max="12" width="10.5546875" bestFit="1" customWidth="1"/>
    <col min="26" max="28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51"/>
      <c r="B5" s="151"/>
      <c r="C5" s="152"/>
      <c r="D5" s="152"/>
      <c r="E5" s="152" t="s">
        <v>6</v>
      </c>
      <c r="F5" s="152" t="s">
        <v>6</v>
      </c>
      <c r="G5" s="152"/>
      <c r="H5" s="152"/>
      <c r="I5" s="152"/>
      <c r="J5" s="152"/>
      <c r="K5" s="67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51"/>
      <c r="B6" s="68" t="s">
        <v>13</v>
      </c>
      <c r="C6" s="69">
        <f>deelnemers!B6</f>
        <v>0</v>
      </c>
      <c r="D6" s="244">
        <f>deelnemers!C6</f>
        <v>0</v>
      </c>
      <c r="E6" s="244"/>
      <c r="F6" s="244"/>
      <c r="G6" s="244">
        <f>deelnemers!F6</f>
        <v>0</v>
      </c>
      <c r="H6" s="244"/>
      <c r="I6" s="245"/>
      <c r="J6" s="152"/>
      <c r="K6" s="67" t="str">
        <f>IF(D6=deelnemers!AI11,"Indien PPS toeslag wordt aangevraagd MKB verklaring meesturen"," ")</f>
        <v xml:space="preserve"> </v>
      </c>
    </row>
    <row r="7" spans="1:26" x14ac:dyDescent="0.3">
      <c r="A7" s="151"/>
      <c r="B7" s="187"/>
      <c r="C7" s="152" t="s">
        <v>6</v>
      </c>
      <c r="D7" s="152"/>
      <c r="E7" s="152"/>
      <c r="F7" s="152"/>
      <c r="G7" s="152"/>
      <c r="H7" s="152"/>
      <c r="I7" s="152"/>
      <c r="J7" s="152"/>
      <c r="K7" s="152"/>
    </row>
    <row r="8" spans="1:26" ht="15" thickBot="1" x14ac:dyDescent="0.35">
      <c r="A8" s="134"/>
      <c r="B8" s="160"/>
      <c r="G8" t="s">
        <v>195</v>
      </c>
      <c r="K8" t="s">
        <v>196</v>
      </c>
      <c r="Z8" t="s">
        <v>81</v>
      </c>
    </row>
    <row r="9" spans="1:26" x14ac:dyDescent="0.3">
      <c r="C9" s="161"/>
      <c r="D9" s="249" t="s">
        <v>197</v>
      </c>
      <c r="E9" s="250"/>
      <c r="F9" s="250"/>
      <c r="G9" s="250"/>
      <c r="H9" s="250"/>
      <c r="I9" s="251"/>
      <c r="K9" s="76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  <c r="Z11" t="s">
        <v>180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  <c r="Z12" t="s">
        <v>179</v>
      </c>
    </row>
    <row r="13" spans="1:26" x14ac:dyDescent="0.3">
      <c r="B13" s="135"/>
      <c r="C13" s="136"/>
      <c r="D13" s="96"/>
      <c r="E13" s="96"/>
      <c r="F13" s="96"/>
      <c r="G13" s="96"/>
      <c r="H13" s="96"/>
      <c r="I13" s="163"/>
      <c r="K13" s="137" t="s">
        <v>195</v>
      </c>
      <c r="Z13" t="s">
        <v>203</v>
      </c>
    </row>
    <row r="14" spans="1:26" x14ac:dyDescent="0.3">
      <c r="B14" s="135"/>
      <c r="C14" s="136" t="s">
        <v>195</v>
      </c>
      <c r="D14" s="96"/>
      <c r="E14" s="96"/>
      <c r="F14" s="96"/>
      <c r="G14" s="96"/>
      <c r="H14" s="96"/>
      <c r="I14" s="163">
        <f t="shared" ref="I14:I21" si="0">SUM(D14:H14)</f>
        <v>0</v>
      </c>
      <c r="K14" s="137"/>
    </row>
    <row r="15" spans="1:26" x14ac:dyDescent="0.3">
      <c r="B15" s="135"/>
      <c r="C15" s="136" t="s">
        <v>6</v>
      </c>
      <c r="D15" s="96"/>
      <c r="E15" s="96"/>
      <c r="F15" s="96"/>
      <c r="G15" s="96"/>
      <c r="H15" s="96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96"/>
      <c r="E16" s="96"/>
      <c r="F16" s="96"/>
      <c r="G16" s="96"/>
      <c r="H16" s="96"/>
      <c r="I16" s="163">
        <f t="shared" si="0"/>
        <v>0</v>
      </c>
      <c r="K16" s="137"/>
    </row>
    <row r="17" spans="2:11" x14ac:dyDescent="0.3">
      <c r="B17" s="135"/>
      <c r="C17" s="136"/>
      <c r="D17" s="96"/>
      <c r="E17" s="96"/>
      <c r="F17" s="96"/>
      <c r="G17" s="96"/>
      <c r="H17" s="96"/>
      <c r="I17" s="163">
        <f t="shared" si="0"/>
        <v>0</v>
      </c>
      <c r="K17" s="137"/>
    </row>
    <row r="18" spans="2:11" x14ac:dyDescent="0.3">
      <c r="B18" s="135"/>
      <c r="C18" s="136"/>
      <c r="D18" s="96"/>
      <c r="E18" s="96"/>
      <c r="F18" s="96"/>
      <c r="G18" s="96"/>
      <c r="H18" s="96"/>
      <c r="I18" s="163">
        <f t="shared" si="0"/>
        <v>0</v>
      </c>
    </row>
    <row r="19" spans="2:11" x14ac:dyDescent="0.3">
      <c r="B19" s="135"/>
      <c r="C19" s="136"/>
      <c r="D19" s="96"/>
      <c r="E19" s="96"/>
      <c r="F19" s="96"/>
      <c r="G19" s="96"/>
      <c r="H19" s="96"/>
      <c r="I19" s="163">
        <f t="shared" si="0"/>
        <v>0</v>
      </c>
    </row>
    <row r="20" spans="2:11" x14ac:dyDescent="0.3">
      <c r="B20" s="135"/>
      <c r="C20" s="136"/>
      <c r="D20" s="96"/>
      <c r="E20" s="96"/>
      <c r="F20" s="96"/>
      <c r="G20" s="96"/>
      <c r="H20" s="96"/>
      <c r="I20" s="163">
        <f t="shared" si="0"/>
        <v>0</v>
      </c>
    </row>
    <row r="21" spans="2:11" x14ac:dyDescent="0.3">
      <c r="B21" s="135"/>
      <c r="C21" s="136"/>
      <c r="D21" s="96"/>
      <c r="E21" s="96"/>
      <c r="F21" s="96"/>
      <c r="G21" s="96"/>
      <c r="H21" s="96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96"/>
      <c r="I25" s="163">
        <f>SUM(D25:G25)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SUM(D26:G26)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SUM(D27:G27)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96"/>
      <c r="E31" s="96"/>
      <c r="F31" s="96"/>
      <c r="G31" s="96"/>
      <c r="H31" s="96"/>
      <c r="I31" s="163">
        <f t="shared" ref="I31:I42" si="3">SUM(D31:H31)</f>
        <v>0</v>
      </c>
    </row>
    <row r="32" spans="2:11" x14ac:dyDescent="0.3">
      <c r="B32" s="237"/>
      <c r="C32" s="238"/>
      <c r="D32" s="128"/>
      <c r="E32" s="128"/>
      <c r="F32" s="128"/>
      <c r="G32" s="128"/>
      <c r="H32" s="96"/>
      <c r="I32" s="163">
        <f t="shared" si="3"/>
        <v>0</v>
      </c>
      <c r="J32" s="74"/>
    </row>
    <row r="33" spans="2:10" x14ac:dyDescent="0.3">
      <c r="B33" s="235" t="s">
        <v>6</v>
      </c>
      <c r="C33" s="236"/>
      <c r="D33" s="96" t="s">
        <v>6</v>
      </c>
      <c r="E33" s="96"/>
      <c r="F33" s="96" t="s">
        <v>6</v>
      </c>
      <c r="G33" s="96"/>
      <c r="H33" s="96"/>
      <c r="I33" s="163">
        <f t="shared" si="3"/>
        <v>0</v>
      </c>
    </row>
    <row r="34" spans="2:10" x14ac:dyDescent="0.3">
      <c r="B34" s="235" t="s">
        <v>6</v>
      </c>
      <c r="C34" s="236"/>
      <c r="D34" s="96"/>
      <c r="E34" s="96" t="s">
        <v>6</v>
      </c>
      <c r="F34" s="96"/>
      <c r="G34" s="96"/>
      <c r="H34" s="96"/>
      <c r="I34" s="163">
        <f t="shared" si="3"/>
        <v>0</v>
      </c>
    </row>
    <row r="35" spans="2:10" x14ac:dyDescent="0.3">
      <c r="B35" s="235"/>
      <c r="C35" s="236"/>
      <c r="D35" s="96"/>
      <c r="E35" s="96"/>
      <c r="F35" s="96"/>
      <c r="G35" s="96"/>
      <c r="H35" s="96"/>
      <c r="I35" s="163">
        <f t="shared" si="3"/>
        <v>0</v>
      </c>
    </row>
    <row r="36" spans="2:10" x14ac:dyDescent="0.3">
      <c r="B36" s="235"/>
      <c r="C36" s="236"/>
      <c r="D36" s="96"/>
      <c r="E36" s="96"/>
      <c r="F36" s="96"/>
      <c r="G36" s="96"/>
      <c r="H36" s="96"/>
      <c r="I36" s="163">
        <f t="shared" si="3"/>
        <v>0</v>
      </c>
    </row>
    <row r="37" spans="2:10" x14ac:dyDescent="0.3">
      <c r="B37" s="235"/>
      <c r="C37" s="236"/>
      <c r="D37" s="96"/>
      <c r="E37" s="96"/>
      <c r="F37" s="96"/>
      <c r="G37" s="96"/>
      <c r="H37" s="96"/>
      <c r="I37" s="163">
        <f t="shared" si="3"/>
        <v>0</v>
      </c>
    </row>
    <row r="38" spans="2:10" x14ac:dyDescent="0.3">
      <c r="B38" s="235"/>
      <c r="C38" s="236"/>
      <c r="D38" s="96"/>
      <c r="E38" s="96"/>
      <c r="F38" s="96"/>
      <c r="G38" s="96"/>
      <c r="H38" s="96"/>
      <c r="I38" s="163">
        <f t="shared" si="3"/>
        <v>0</v>
      </c>
    </row>
    <row r="39" spans="2:10" x14ac:dyDescent="0.3">
      <c r="B39" s="235"/>
      <c r="C39" s="236"/>
      <c r="D39" s="96"/>
      <c r="E39" s="96"/>
      <c r="F39" s="96"/>
      <c r="G39" s="96"/>
      <c r="H39" s="96"/>
      <c r="I39" s="163">
        <f t="shared" si="3"/>
        <v>0</v>
      </c>
    </row>
    <row r="40" spans="2:10" x14ac:dyDescent="0.3">
      <c r="B40" s="235"/>
      <c r="C40" s="236"/>
      <c r="D40" s="96"/>
      <c r="E40" s="96"/>
      <c r="F40" s="96"/>
      <c r="G40" s="96"/>
      <c r="H40" s="96"/>
      <c r="I40" s="163">
        <f t="shared" si="3"/>
        <v>0</v>
      </c>
    </row>
    <row r="41" spans="2:10" x14ac:dyDescent="0.3">
      <c r="B41" s="235"/>
      <c r="C41" s="236"/>
      <c r="D41" s="96"/>
      <c r="E41" s="96"/>
      <c r="F41" s="96"/>
      <c r="G41" s="96"/>
      <c r="H41" s="96"/>
      <c r="I41" s="163">
        <f t="shared" si="3"/>
        <v>0</v>
      </c>
    </row>
    <row r="42" spans="2:10" ht="15" thickBot="1" x14ac:dyDescent="0.35">
      <c r="B42" s="239"/>
      <c r="C42" s="240"/>
      <c r="D42" s="130"/>
      <c r="E42" s="130"/>
      <c r="F42" s="130"/>
      <c r="G42" s="130"/>
      <c r="H42" s="130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ht="20.25" customHeight="1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5"/>
    </row>
    <row r="49" spans="2:10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0" x14ac:dyDescent="0.3">
      <c r="B50" s="135" t="s">
        <v>212</v>
      </c>
      <c r="C50" s="136"/>
      <c r="D50" s="79"/>
      <c r="E50" s="79"/>
      <c r="F50" s="79"/>
      <c r="G50" s="79"/>
      <c r="H50" s="79"/>
      <c r="I50" s="143">
        <f>SUM(D50:H50)</f>
        <v>0</v>
      </c>
    </row>
    <row r="51" spans="2:10" hidden="1" x14ac:dyDescent="0.3">
      <c r="B51" s="135" t="s">
        <v>213</v>
      </c>
      <c r="C51" s="136"/>
      <c r="D51" s="97"/>
      <c r="E51" s="97"/>
      <c r="F51" s="97"/>
      <c r="G51" s="97"/>
      <c r="H51" s="97"/>
      <c r="I51" s="143">
        <f>SUM(D51:H51)</f>
        <v>0</v>
      </c>
    </row>
    <row r="52" spans="2:10" x14ac:dyDescent="0.3">
      <c r="B52" s="135" t="s">
        <v>214</v>
      </c>
      <c r="C52" s="136"/>
      <c r="D52" s="132"/>
      <c r="E52" s="132"/>
      <c r="F52" s="132"/>
      <c r="G52" s="132"/>
      <c r="H52" s="79"/>
      <c r="I52" s="143">
        <f>SUM(D52:H52)</f>
        <v>0</v>
      </c>
      <c r="J52" s="74"/>
    </row>
    <row r="53" spans="2:10" ht="15" thickBot="1" x14ac:dyDescent="0.35">
      <c r="B53" s="144" t="s">
        <v>215</v>
      </c>
      <c r="C53" s="145"/>
      <c r="D53" s="133"/>
      <c r="E53" s="133"/>
      <c r="F53" s="133"/>
      <c r="G53" s="133"/>
      <c r="H53" s="133"/>
      <c r="I53" s="147">
        <f>SUM(D53:H53)</f>
        <v>0</v>
      </c>
    </row>
    <row r="54" spans="2:10" ht="15" thickBot="1" x14ac:dyDescent="0.35">
      <c r="B54" s="227" t="s">
        <v>188</v>
      </c>
      <c r="C54" s="228"/>
      <c r="D54" s="148">
        <f t="shared" ref="D54:I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 t="shared" si="6"/>
        <v>0</v>
      </c>
      <c r="J54" s="150" t="str">
        <f>IF(I45=I54,"Akkoord","kosten en financiering zijn niet aan elkaar gelijk")</f>
        <v>Akkoord</v>
      </c>
    </row>
  </sheetData>
  <protectedRanges>
    <protectedRange algorithmName="SHA-512" hashValue="IHS/fXTipdtmsZljsS+iFh/ZqOJ8FLXqwcOYT0DElkQBvyMlwHsfh4XmiEuAypyaW8894gA8jz1ITWKk7In8yw==" saltValue="s1ad61HV6gJmRgb07LAmKQ==" spinCount="100000" sqref="D52:H53 C50:C53 I54 B12:H49 I12:I49 D50:H50 B54:H54" name="invoeren kosten en financien"/>
    <protectedRange algorithmName="SHA-512" hashValue="IHS/fXTipdtmsZljsS+iFh/ZqOJ8FLXqwcOYT0DElkQBvyMlwHsfh4XmiEuAypyaW8894gA8jz1ITWKk7In8yw==" saltValue="s1ad61HV6gJmRgb07LAmKQ==" spinCount="100000" sqref="B51" name="invoeren kosten en financien_2"/>
  </protectedRanges>
  <mergeCells count="29">
    <mergeCell ref="B38:C38"/>
    <mergeCell ref="B39:C39"/>
    <mergeCell ref="B24:C24"/>
    <mergeCell ref="B25:C25"/>
    <mergeCell ref="B26:C26"/>
    <mergeCell ref="B27:C27"/>
    <mergeCell ref="D29:I29"/>
    <mergeCell ref="D6:F6"/>
    <mergeCell ref="G6:I6"/>
    <mergeCell ref="B11:C11"/>
    <mergeCell ref="B22:C22"/>
    <mergeCell ref="D9:I9"/>
    <mergeCell ref="D11:I11"/>
    <mergeCell ref="B43:C43"/>
    <mergeCell ref="B45:C45"/>
    <mergeCell ref="B54:C54"/>
    <mergeCell ref="B28:C28"/>
    <mergeCell ref="B29:C29"/>
    <mergeCell ref="B30:C30"/>
    <mergeCell ref="B31:C31"/>
    <mergeCell ref="B32:C32"/>
    <mergeCell ref="B33:C33"/>
    <mergeCell ref="B34:C34"/>
    <mergeCell ref="B40:C40"/>
    <mergeCell ref="B41:C41"/>
    <mergeCell ref="B42:C42"/>
    <mergeCell ref="B35:C35"/>
    <mergeCell ref="B36:C36"/>
    <mergeCell ref="B37:C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0E9A-AAFF-4E7C-A441-8BE42C34E8BB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216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deelnemers!A7</f>
        <v>partner 1</v>
      </c>
      <c r="C6" s="62">
        <f>deelnemers!B7</f>
        <v>0</v>
      </c>
      <c r="D6" s="256">
        <f>deelnemers!C7</f>
        <v>0</v>
      </c>
      <c r="E6" s="256"/>
      <c r="F6" s="256"/>
      <c r="G6" s="256">
        <f>deelnemers!F7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6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7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/>
      <c r="K13" s="137" t="s">
        <v>195</v>
      </c>
    </row>
    <row r="14" spans="1:26" x14ac:dyDescent="0.3">
      <c r="B14" s="135"/>
      <c r="C14" s="136"/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7"/>
      <c r="E23" s="167"/>
      <c r="F23" s="167"/>
      <c r="G23" s="167"/>
      <c r="H23" s="167"/>
      <c r="I23" s="168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54" t="s">
        <v>208</v>
      </c>
      <c r="C29" s="255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/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52" t="s">
        <v>210</v>
      </c>
      <c r="C45" s="253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5"/>
    </row>
    <row r="49" spans="2:15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5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5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5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  <c r="J52" s="74"/>
    </row>
    <row r="53" spans="2:15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5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J54" s="150" t="str">
        <f>IF(I45=I54,"Akkoord","kosten en financiering zijn niet aan elkaar gelijk")</f>
        <v>Akkoord</v>
      </c>
      <c r="O54" s="74"/>
    </row>
    <row r="55" spans="2:15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"/>
  </protectedRanges>
  <mergeCells count="29">
    <mergeCell ref="B22:C22"/>
    <mergeCell ref="B28:C28"/>
    <mergeCell ref="B29:C29"/>
    <mergeCell ref="D6:F6"/>
    <mergeCell ref="G6:I6"/>
    <mergeCell ref="D9:I9"/>
    <mergeCell ref="B11:C11"/>
    <mergeCell ref="D11:I11"/>
    <mergeCell ref="B24:C24"/>
    <mergeCell ref="B25:C25"/>
    <mergeCell ref="B26:C26"/>
    <mergeCell ref="B27:C27"/>
    <mergeCell ref="D29:I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3:C43"/>
    <mergeCell ref="B45:C45"/>
    <mergeCell ref="B54:C54"/>
    <mergeCell ref="B40:C40"/>
    <mergeCell ref="B41:C41"/>
    <mergeCell ref="B42:C4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BF4F-51C2-447E-9AD0-2F4A3FF9130A}">
  <dimension ref="A1:Z55"/>
  <sheetViews>
    <sheetView workbookViewId="0">
      <selection activeCell="Z1" sqref="Z1:AA1048576"/>
    </sheetView>
  </sheetViews>
  <sheetFormatPr defaultRowHeight="14.4" x14ac:dyDescent="0.3"/>
  <cols>
    <col min="1" max="1" width="5.44140625" customWidth="1"/>
    <col min="2" max="2" width="16.77734375" customWidth="1"/>
    <col min="3" max="3" width="26.21875" customWidth="1"/>
    <col min="4" max="6" width="15.77734375" customWidth="1"/>
    <col min="7" max="8" width="15.77734375" hidden="1" customWidth="1"/>
    <col min="9" max="9" width="15.77734375" customWidth="1"/>
    <col min="26" max="27" width="0" hidden="1" customWidth="1"/>
  </cols>
  <sheetData>
    <row r="1" spans="1:26" x14ac:dyDescent="0.3">
      <c r="A1" s="188" t="s">
        <v>191</v>
      </c>
      <c r="B1" s="188"/>
    </row>
    <row r="2" spans="1:26" x14ac:dyDescent="0.3">
      <c r="A2" s="160" t="s">
        <v>192</v>
      </c>
      <c r="B2" s="160"/>
    </row>
    <row r="3" spans="1:26" x14ac:dyDescent="0.3">
      <c r="A3" s="160" t="s">
        <v>193</v>
      </c>
      <c r="B3" s="160"/>
    </row>
    <row r="4" spans="1:26" x14ac:dyDescent="0.3">
      <c r="A4" t="s">
        <v>194</v>
      </c>
      <c r="B4" s="160"/>
    </row>
    <row r="5" spans="1:26" ht="21.6" thickBot="1" x14ac:dyDescent="0.45">
      <c r="A5" s="134"/>
      <c r="B5" s="134"/>
      <c r="K5" s="63" t="str">
        <f>IF(D6=deelnemers!AI37,"U moet type organisatie  invullen in de deelnemerssheet"," ")</f>
        <v>U moet type organisatie  invullen in de deelnemerssheet</v>
      </c>
    </row>
    <row r="6" spans="1:26" ht="25.05" customHeight="1" thickBot="1" x14ac:dyDescent="0.45">
      <c r="A6" s="134"/>
      <c r="B6" s="58" t="str">
        <f>deelnemers!A8</f>
        <v>partner 2</v>
      </c>
      <c r="C6" s="62">
        <f>deelnemers!B8</f>
        <v>0</v>
      </c>
      <c r="D6" s="256">
        <f>deelnemers!C8</f>
        <v>0</v>
      </c>
      <c r="E6" s="256"/>
      <c r="F6" s="256"/>
      <c r="G6" s="256">
        <f>deelnemers!F8</f>
        <v>0</v>
      </c>
      <c r="H6" s="256"/>
      <c r="I6" s="257"/>
      <c r="K6" s="63" t="str">
        <f>IF(D6=deelnemers!AI11,"Indien PPS toeslag wordt aangevraagd MKB verklaring meesturen"," ")</f>
        <v xml:space="preserve"> </v>
      </c>
      <c r="L6" s="63" t="s">
        <v>6</v>
      </c>
      <c r="Z6" s="56" t="s">
        <v>79</v>
      </c>
    </row>
    <row r="7" spans="1:26" x14ac:dyDescent="0.3">
      <c r="A7" s="134"/>
      <c r="B7" s="160"/>
      <c r="Z7" t="s">
        <v>81</v>
      </c>
    </row>
    <row r="8" spans="1:26" ht="15" thickBot="1" x14ac:dyDescent="0.35">
      <c r="A8" s="134"/>
      <c r="B8" s="160"/>
    </row>
    <row r="9" spans="1:26" x14ac:dyDescent="0.3">
      <c r="D9" s="249" t="s">
        <v>197</v>
      </c>
      <c r="E9" s="250"/>
      <c r="F9" s="250"/>
      <c r="G9" s="250"/>
      <c r="H9" s="250"/>
      <c r="I9" s="251"/>
      <c r="Z9" t="s">
        <v>83</v>
      </c>
    </row>
    <row r="10" spans="1:26" ht="15" thickBot="1" x14ac:dyDescent="0.35">
      <c r="C10" s="161"/>
      <c r="D10" s="153">
        <f>kostenoverzicht!E7</f>
        <v>2026</v>
      </c>
      <c r="E10" s="154">
        <f>kostenoverzicht!F7</f>
        <v>2027</v>
      </c>
      <c r="F10" s="154">
        <f>kostenoverzicht!G7</f>
        <v>2028</v>
      </c>
      <c r="G10" s="154">
        <f>kostenoverzicht!H7</f>
        <v>2029</v>
      </c>
      <c r="H10" s="154">
        <f>kostenoverzicht!I7</f>
        <v>2030</v>
      </c>
      <c r="I10" s="155" t="s">
        <v>188</v>
      </c>
    </row>
    <row r="11" spans="1:26" ht="21.75" customHeight="1" thickBot="1" x14ac:dyDescent="0.35">
      <c r="B11" s="246" t="s">
        <v>198</v>
      </c>
      <c r="C11" s="242"/>
      <c r="D11" s="242" t="s">
        <v>199</v>
      </c>
      <c r="E11" s="242"/>
      <c r="F11" s="242"/>
      <c r="G11" s="242"/>
      <c r="H11" s="242"/>
      <c r="I11" s="243"/>
      <c r="L11" t="s">
        <v>6</v>
      </c>
    </row>
    <row r="12" spans="1:26" x14ac:dyDescent="0.3">
      <c r="A12" t="s">
        <v>6</v>
      </c>
      <c r="B12" s="127" t="s">
        <v>200</v>
      </c>
      <c r="C12" s="158" t="s">
        <v>201</v>
      </c>
      <c r="D12" s="157" t="s">
        <v>202</v>
      </c>
      <c r="E12" s="157" t="s">
        <v>202</v>
      </c>
      <c r="F12" s="157" t="s">
        <v>202</v>
      </c>
      <c r="G12" s="157" t="s">
        <v>202</v>
      </c>
      <c r="H12" s="159" t="s">
        <v>98</v>
      </c>
      <c r="I12" s="162" t="s">
        <v>78</v>
      </c>
    </row>
    <row r="13" spans="1:26" x14ac:dyDescent="0.3">
      <c r="B13" s="135"/>
      <c r="C13" s="136"/>
      <c r="D13" s="78"/>
      <c r="E13" s="78"/>
      <c r="F13" s="78"/>
      <c r="G13" s="78"/>
      <c r="H13" s="78"/>
      <c r="I13" s="163">
        <f>SUM(D13:H13)</f>
        <v>0</v>
      </c>
      <c r="K13" s="137" t="s">
        <v>195</v>
      </c>
    </row>
    <row r="14" spans="1:26" x14ac:dyDescent="0.3">
      <c r="B14" s="135"/>
      <c r="C14" s="136" t="s">
        <v>6</v>
      </c>
      <c r="D14" s="78"/>
      <c r="E14" s="78"/>
      <c r="F14" s="78"/>
      <c r="G14" s="78"/>
      <c r="H14" s="78"/>
      <c r="I14" s="163">
        <f t="shared" ref="I14:I21" si="0">SUM(D14:H14)</f>
        <v>0</v>
      </c>
      <c r="K14" s="137"/>
    </row>
    <row r="15" spans="1:26" x14ac:dyDescent="0.3">
      <c r="B15" s="135"/>
      <c r="C15" s="136"/>
      <c r="D15" s="78"/>
      <c r="E15" s="78"/>
      <c r="F15" s="78"/>
      <c r="G15" s="78"/>
      <c r="H15" s="78"/>
      <c r="I15" s="163">
        <f t="shared" si="0"/>
        <v>0</v>
      </c>
      <c r="K15" s="137"/>
    </row>
    <row r="16" spans="1:26" x14ac:dyDescent="0.3">
      <c r="B16" s="135"/>
      <c r="C16" s="136" t="s">
        <v>6</v>
      </c>
      <c r="D16" s="78"/>
      <c r="E16" s="78"/>
      <c r="F16" s="78"/>
      <c r="G16" s="78"/>
      <c r="H16" s="78"/>
      <c r="I16" s="163">
        <f t="shared" si="0"/>
        <v>0</v>
      </c>
      <c r="K16" s="137"/>
    </row>
    <row r="17" spans="2:11" x14ac:dyDescent="0.3">
      <c r="B17" s="135"/>
      <c r="C17" s="136"/>
      <c r="D17" s="78"/>
      <c r="E17" s="78"/>
      <c r="F17" s="78"/>
      <c r="G17" s="78"/>
      <c r="H17" s="78"/>
      <c r="I17" s="163">
        <f t="shared" si="0"/>
        <v>0</v>
      </c>
      <c r="K17" s="137"/>
    </row>
    <row r="18" spans="2:11" x14ac:dyDescent="0.3">
      <c r="B18" s="135"/>
      <c r="C18" s="136"/>
      <c r="D18" s="78"/>
      <c r="E18" s="78"/>
      <c r="F18" s="78"/>
      <c r="G18" s="78"/>
      <c r="H18" s="78"/>
      <c r="I18" s="163">
        <f t="shared" si="0"/>
        <v>0</v>
      </c>
    </row>
    <row r="19" spans="2:11" x14ac:dyDescent="0.3">
      <c r="B19" s="135"/>
      <c r="C19" s="136"/>
      <c r="D19" s="78"/>
      <c r="E19" s="78"/>
      <c r="F19" s="78"/>
      <c r="G19" s="78"/>
      <c r="H19" s="78"/>
      <c r="I19" s="163">
        <f t="shared" si="0"/>
        <v>0</v>
      </c>
    </row>
    <row r="20" spans="2:11" x14ac:dyDescent="0.3">
      <c r="B20" s="135"/>
      <c r="C20" s="136"/>
      <c r="D20" s="78"/>
      <c r="E20" s="78"/>
      <c r="F20" s="78"/>
      <c r="G20" s="78"/>
      <c r="H20" s="78"/>
      <c r="I20" s="163">
        <f t="shared" si="0"/>
        <v>0</v>
      </c>
    </row>
    <row r="21" spans="2:11" x14ac:dyDescent="0.3">
      <c r="B21" s="135"/>
      <c r="C21" s="136"/>
      <c r="D21" s="78"/>
      <c r="E21" s="78"/>
      <c r="F21" s="78"/>
      <c r="G21" s="78"/>
      <c r="H21" s="78"/>
      <c r="I21" s="163">
        <f t="shared" si="0"/>
        <v>0</v>
      </c>
    </row>
    <row r="22" spans="2:11" ht="21" customHeight="1" thickBot="1" x14ac:dyDescent="0.35">
      <c r="B22" s="247" t="s">
        <v>204</v>
      </c>
      <c r="C22" s="248"/>
      <c r="D22" s="164">
        <f t="shared" ref="D22:I22" si="1">SUM(D13:D21)</f>
        <v>0</v>
      </c>
      <c r="E22" s="164">
        <f t="shared" si="1"/>
        <v>0</v>
      </c>
      <c r="F22" s="164">
        <f t="shared" si="1"/>
        <v>0</v>
      </c>
      <c r="G22" s="164">
        <f t="shared" si="1"/>
        <v>0</v>
      </c>
      <c r="H22" s="164">
        <f t="shared" si="1"/>
        <v>0</v>
      </c>
      <c r="I22" s="165">
        <f t="shared" si="1"/>
        <v>0</v>
      </c>
    </row>
    <row r="23" spans="2:11" ht="15" thickBot="1" x14ac:dyDescent="0.35">
      <c r="B23" s="129" t="s">
        <v>205</v>
      </c>
      <c r="C23" s="166"/>
      <c r="D23" s="166"/>
      <c r="E23" s="166"/>
      <c r="F23" s="166"/>
      <c r="G23" s="166"/>
      <c r="H23" s="166"/>
      <c r="I23" s="186"/>
    </row>
    <row r="24" spans="2:11" ht="16.8" customHeight="1" x14ac:dyDescent="0.3">
      <c r="B24" s="233" t="s">
        <v>206</v>
      </c>
      <c r="C24" s="234"/>
      <c r="D24" s="169">
        <f>D10</f>
        <v>2026</v>
      </c>
      <c r="E24" s="169">
        <f>E10</f>
        <v>2027</v>
      </c>
      <c r="F24" s="169">
        <f>F10</f>
        <v>2028</v>
      </c>
      <c r="G24" s="169">
        <f>G10</f>
        <v>2029</v>
      </c>
      <c r="H24" s="169">
        <f>H10</f>
        <v>2030</v>
      </c>
      <c r="I24" s="170" t="s">
        <v>78</v>
      </c>
    </row>
    <row r="25" spans="2:11" x14ac:dyDescent="0.3">
      <c r="B25" s="235"/>
      <c r="C25" s="236"/>
      <c r="D25" s="171"/>
      <c r="E25" s="171"/>
      <c r="F25" s="171"/>
      <c r="G25" s="171"/>
      <c r="H25" s="78"/>
      <c r="I25" s="163">
        <f>SUM(D25:H25)</f>
        <v>0</v>
      </c>
    </row>
    <row r="26" spans="2:11" x14ac:dyDescent="0.3">
      <c r="B26" s="235"/>
      <c r="C26" s="236"/>
      <c r="D26" s="171"/>
      <c r="E26" s="171"/>
      <c r="F26" s="171"/>
      <c r="G26" s="171"/>
      <c r="H26" s="171"/>
      <c r="I26" s="163">
        <f>SUM(D26:H26)</f>
        <v>0</v>
      </c>
    </row>
    <row r="27" spans="2:11" x14ac:dyDescent="0.3">
      <c r="B27" s="235"/>
      <c r="C27" s="236"/>
      <c r="D27" s="171"/>
      <c r="E27" s="171"/>
      <c r="F27" s="171"/>
      <c r="G27" s="171"/>
      <c r="H27" s="171"/>
      <c r="I27" s="163">
        <f>SUM(D27:H27)</f>
        <v>0</v>
      </c>
    </row>
    <row r="28" spans="2:11" ht="15" thickBot="1" x14ac:dyDescent="0.35">
      <c r="B28" s="229" t="s">
        <v>207</v>
      </c>
      <c r="C28" s="230"/>
      <c r="D28" s="172">
        <f t="shared" ref="D28:I28" si="2">SUM(D25:D27)</f>
        <v>0</v>
      </c>
      <c r="E28" s="172">
        <f t="shared" si="2"/>
        <v>0</v>
      </c>
      <c r="F28" s="172">
        <f t="shared" si="2"/>
        <v>0</v>
      </c>
      <c r="G28" s="172">
        <f t="shared" si="2"/>
        <v>0</v>
      </c>
      <c r="H28" s="172">
        <f t="shared" si="2"/>
        <v>0</v>
      </c>
      <c r="I28" s="173">
        <f t="shared" si="2"/>
        <v>0</v>
      </c>
    </row>
    <row r="29" spans="2:11" ht="15" thickBot="1" x14ac:dyDescent="0.35">
      <c r="B29" s="231" t="s">
        <v>208</v>
      </c>
      <c r="C29" s="232"/>
      <c r="D29" s="241"/>
      <c r="E29" s="242"/>
      <c r="F29" s="242"/>
      <c r="G29" s="242"/>
      <c r="H29" s="242"/>
      <c r="I29" s="243"/>
    </row>
    <row r="30" spans="2:11" x14ac:dyDescent="0.3">
      <c r="B30" s="233" t="s">
        <v>206</v>
      </c>
      <c r="C30" s="234"/>
      <c r="D30" s="169">
        <f>D24</f>
        <v>2026</v>
      </c>
      <c r="E30" s="169">
        <f>E24</f>
        <v>2027</v>
      </c>
      <c r="F30" s="169">
        <f>F24</f>
        <v>2028</v>
      </c>
      <c r="G30" s="169">
        <f>G24</f>
        <v>2029</v>
      </c>
      <c r="H30" s="169">
        <f>H24</f>
        <v>2030</v>
      </c>
      <c r="I30" s="170" t="s">
        <v>78</v>
      </c>
    </row>
    <row r="31" spans="2:11" x14ac:dyDescent="0.3">
      <c r="B31" s="235"/>
      <c r="C31" s="236"/>
      <c r="D31" s="78"/>
      <c r="E31" s="78"/>
      <c r="F31" s="78"/>
      <c r="G31" s="78"/>
      <c r="H31" s="78"/>
      <c r="I31" s="163">
        <f>SUM(D31:H31)</f>
        <v>0</v>
      </c>
    </row>
    <row r="32" spans="2:11" x14ac:dyDescent="0.3">
      <c r="B32" s="235" t="s">
        <v>6</v>
      </c>
      <c r="C32" s="236"/>
      <c r="D32" s="78"/>
      <c r="E32" s="78"/>
      <c r="F32" s="78" t="s">
        <v>6</v>
      </c>
      <c r="G32" s="78"/>
      <c r="H32" s="78"/>
      <c r="I32" s="163">
        <f t="shared" ref="I32:I42" si="3">SUM(D32:H32)</f>
        <v>0</v>
      </c>
    </row>
    <row r="33" spans="2:10" x14ac:dyDescent="0.3">
      <c r="B33" s="235" t="s">
        <v>6</v>
      </c>
      <c r="C33" s="236"/>
      <c r="D33" s="78" t="s">
        <v>6</v>
      </c>
      <c r="E33" s="78"/>
      <c r="F33" s="78" t="s">
        <v>6</v>
      </c>
      <c r="G33" s="78"/>
      <c r="H33" s="78"/>
      <c r="I33" s="163">
        <f t="shared" si="3"/>
        <v>0</v>
      </c>
    </row>
    <row r="34" spans="2:10" x14ac:dyDescent="0.3">
      <c r="B34" s="235" t="s">
        <v>6</v>
      </c>
      <c r="C34" s="236"/>
      <c r="D34" s="78"/>
      <c r="E34" s="78" t="s">
        <v>6</v>
      </c>
      <c r="F34" s="78"/>
      <c r="G34" s="78"/>
      <c r="H34" s="78"/>
      <c r="I34" s="163">
        <f t="shared" si="3"/>
        <v>0</v>
      </c>
    </row>
    <row r="35" spans="2:10" x14ac:dyDescent="0.3">
      <c r="B35" s="235"/>
      <c r="C35" s="236"/>
      <c r="D35" s="78"/>
      <c r="E35" s="78"/>
      <c r="F35" s="78"/>
      <c r="G35" s="78"/>
      <c r="H35" s="78"/>
      <c r="I35" s="163">
        <f t="shared" si="3"/>
        <v>0</v>
      </c>
    </row>
    <row r="36" spans="2:10" x14ac:dyDescent="0.3">
      <c r="B36" s="235"/>
      <c r="C36" s="236"/>
      <c r="D36" s="78"/>
      <c r="E36" s="78"/>
      <c r="F36" s="78"/>
      <c r="G36" s="78"/>
      <c r="H36" s="78"/>
      <c r="I36" s="163">
        <f t="shared" si="3"/>
        <v>0</v>
      </c>
    </row>
    <row r="37" spans="2:10" x14ac:dyDescent="0.3">
      <c r="B37" s="235"/>
      <c r="C37" s="236"/>
      <c r="D37" s="78"/>
      <c r="E37" s="78"/>
      <c r="F37" s="78"/>
      <c r="G37" s="78"/>
      <c r="H37" s="78"/>
      <c r="I37" s="163">
        <f t="shared" si="3"/>
        <v>0</v>
      </c>
    </row>
    <row r="38" spans="2:10" x14ac:dyDescent="0.3">
      <c r="B38" s="235"/>
      <c r="C38" s="236"/>
      <c r="D38" s="78"/>
      <c r="E38" s="78"/>
      <c r="F38" s="78"/>
      <c r="G38" s="78"/>
      <c r="H38" s="78"/>
      <c r="I38" s="163">
        <f t="shared" si="3"/>
        <v>0</v>
      </c>
    </row>
    <row r="39" spans="2:10" x14ac:dyDescent="0.3">
      <c r="B39" s="235"/>
      <c r="C39" s="236"/>
      <c r="D39" s="78"/>
      <c r="E39" s="78"/>
      <c r="F39" s="78"/>
      <c r="G39" s="78"/>
      <c r="H39" s="78"/>
      <c r="I39" s="163">
        <f t="shared" si="3"/>
        <v>0</v>
      </c>
    </row>
    <row r="40" spans="2:10" x14ac:dyDescent="0.3">
      <c r="B40" s="235"/>
      <c r="C40" s="236"/>
      <c r="D40" s="78"/>
      <c r="E40" s="78"/>
      <c r="F40" s="78"/>
      <c r="G40" s="78"/>
      <c r="H40" s="78"/>
      <c r="I40" s="163">
        <f t="shared" si="3"/>
        <v>0</v>
      </c>
    </row>
    <row r="41" spans="2:10" x14ac:dyDescent="0.3">
      <c r="B41" s="235"/>
      <c r="C41" s="236"/>
      <c r="D41" s="78"/>
      <c r="E41" s="78"/>
      <c r="F41" s="78"/>
      <c r="G41" s="78"/>
      <c r="H41" s="78"/>
      <c r="I41" s="163">
        <f t="shared" si="3"/>
        <v>0</v>
      </c>
    </row>
    <row r="42" spans="2:10" ht="15" thickBot="1" x14ac:dyDescent="0.35">
      <c r="B42" s="239"/>
      <c r="C42" s="240"/>
      <c r="D42" s="131"/>
      <c r="E42" s="131"/>
      <c r="F42" s="131"/>
      <c r="G42" s="131"/>
      <c r="H42" s="131"/>
      <c r="I42" s="174">
        <f t="shared" si="3"/>
        <v>0</v>
      </c>
    </row>
    <row r="43" spans="2:10" ht="15" thickBot="1" x14ac:dyDescent="0.35">
      <c r="B43" s="223" t="s">
        <v>209</v>
      </c>
      <c r="C43" s="224"/>
      <c r="D43" s="175">
        <f t="shared" ref="D43:I43" si="4">SUM(D31:D42)</f>
        <v>0</v>
      </c>
      <c r="E43" s="175">
        <f t="shared" si="4"/>
        <v>0</v>
      </c>
      <c r="F43" s="175">
        <f t="shared" si="4"/>
        <v>0</v>
      </c>
      <c r="G43" s="175">
        <f t="shared" si="4"/>
        <v>0</v>
      </c>
      <c r="H43" s="175">
        <f t="shared" si="4"/>
        <v>0</v>
      </c>
      <c r="I43" s="176">
        <f t="shared" si="4"/>
        <v>0</v>
      </c>
    </row>
    <row r="44" spans="2:10" ht="15" thickBot="1" x14ac:dyDescent="0.35">
      <c r="C44" s="177"/>
      <c r="D44" s="178"/>
      <c r="E44" s="178"/>
      <c r="F44" s="178"/>
      <c r="G44" s="178"/>
      <c r="H44" s="178"/>
      <c r="I44" s="179"/>
    </row>
    <row r="45" spans="2:10" ht="15" thickBot="1" x14ac:dyDescent="0.35">
      <c r="B45" s="225" t="s">
        <v>210</v>
      </c>
      <c r="C45" s="226"/>
      <c r="D45" s="180">
        <f>D22+D28+D43</f>
        <v>0</v>
      </c>
      <c r="E45" s="180">
        <f>E22+E28+E43</f>
        <v>0</v>
      </c>
      <c r="F45" s="180">
        <f>F22+F28+F43</f>
        <v>0</v>
      </c>
      <c r="G45" s="180">
        <f>G22+G28+G43</f>
        <v>0</v>
      </c>
      <c r="H45" s="180">
        <f>H22+H28+H43</f>
        <v>0</v>
      </c>
      <c r="I45" s="181">
        <f>SUM(I22+I28+I43)</f>
        <v>0</v>
      </c>
    </row>
    <row r="46" spans="2:10" x14ac:dyDescent="0.3">
      <c r="C46" s="177"/>
      <c r="D46" s="178"/>
      <c r="E46" s="178"/>
      <c r="F46" s="178"/>
      <c r="G46" s="178"/>
      <c r="H46" s="178"/>
      <c r="I46" s="182"/>
    </row>
    <row r="47" spans="2:10" ht="15" thickBot="1" x14ac:dyDescent="0.35">
      <c r="C47" s="177"/>
      <c r="D47" s="178"/>
      <c r="E47" s="178"/>
      <c r="F47" s="178"/>
      <c r="G47" s="178"/>
      <c r="H47" s="178"/>
      <c r="I47" s="182"/>
    </row>
    <row r="48" spans="2:10" x14ac:dyDescent="0.3">
      <c r="B48" s="183" t="s">
        <v>211</v>
      </c>
      <c r="C48" s="184"/>
      <c r="D48" s="184"/>
      <c r="E48" s="184"/>
      <c r="F48" s="184"/>
      <c r="G48" s="184"/>
      <c r="H48" s="184"/>
      <c r="I48" s="185"/>
      <c r="J48" s="74"/>
    </row>
    <row r="49" spans="2:15" x14ac:dyDescent="0.3">
      <c r="B49" s="138"/>
      <c r="C49" s="139"/>
      <c r="D49" s="140">
        <f t="shared" ref="D49:I49" si="5">D30</f>
        <v>2026</v>
      </c>
      <c r="E49" s="140">
        <f t="shared" si="5"/>
        <v>2027</v>
      </c>
      <c r="F49" s="140">
        <f t="shared" si="5"/>
        <v>2028</v>
      </c>
      <c r="G49" s="140">
        <f t="shared" si="5"/>
        <v>2029</v>
      </c>
      <c r="H49" s="140">
        <f t="shared" si="5"/>
        <v>2030</v>
      </c>
      <c r="I49" s="141" t="str">
        <f t="shared" si="5"/>
        <v>totaal</v>
      </c>
    </row>
    <row r="50" spans="2:15" x14ac:dyDescent="0.3">
      <c r="B50" s="135" t="s">
        <v>212</v>
      </c>
      <c r="C50" s="136"/>
      <c r="D50" s="79"/>
      <c r="E50" s="79"/>
      <c r="F50" s="79"/>
      <c r="G50" s="79"/>
      <c r="H50" s="142"/>
      <c r="I50" s="143">
        <f>SUM(D50:H50)</f>
        <v>0</v>
      </c>
    </row>
    <row r="51" spans="2:15" hidden="1" x14ac:dyDescent="0.3">
      <c r="B51" s="135" t="s">
        <v>213</v>
      </c>
      <c r="C51" s="136"/>
      <c r="D51" s="142"/>
      <c r="E51" s="142"/>
      <c r="F51" s="142"/>
      <c r="G51" s="142"/>
      <c r="H51" s="142"/>
      <c r="I51" s="143">
        <f>SUM(D51:H51)</f>
        <v>0</v>
      </c>
    </row>
    <row r="52" spans="2:15" x14ac:dyDescent="0.3">
      <c r="B52" s="135" t="s">
        <v>217</v>
      </c>
      <c r="C52" s="136"/>
      <c r="D52" s="142"/>
      <c r="E52" s="142"/>
      <c r="F52" s="142"/>
      <c r="G52" s="142"/>
      <c r="H52" s="142"/>
      <c r="I52" s="143">
        <f>SUM(D52:H52)</f>
        <v>0</v>
      </c>
    </row>
    <row r="53" spans="2:15" ht="15" thickBot="1" x14ac:dyDescent="0.35">
      <c r="B53" s="144" t="s">
        <v>104</v>
      </c>
      <c r="C53" s="145"/>
      <c r="D53" s="146"/>
      <c r="E53" s="146"/>
      <c r="F53" s="146"/>
      <c r="G53" s="146"/>
      <c r="H53" s="146"/>
      <c r="I53" s="147">
        <f>SUM(D53:H53)</f>
        <v>0</v>
      </c>
    </row>
    <row r="54" spans="2:15" ht="15" thickBot="1" x14ac:dyDescent="0.35">
      <c r="B54" s="227" t="s">
        <v>188</v>
      </c>
      <c r="C54" s="228"/>
      <c r="D54" s="148">
        <f t="shared" ref="D54:H54" si="6">SUM(D50:D53)</f>
        <v>0</v>
      </c>
      <c r="E54" s="148">
        <f t="shared" si="6"/>
        <v>0</v>
      </c>
      <c r="F54" s="148">
        <f t="shared" si="6"/>
        <v>0</v>
      </c>
      <c r="G54" s="148">
        <f t="shared" si="6"/>
        <v>0</v>
      </c>
      <c r="H54" s="148">
        <f t="shared" si="6"/>
        <v>0</v>
      </c>
      <c r="I54" s="149">
        <f>SUM(I50:I53)</f>
        <v>0</v>
      </c>
      <c r="J54" s="150" t="str">
        <f>IF(I45=I54,"Akkoord","kosten en financiering zijn niet aan elkaar gelijk")</f>
        <v>Akkoord</v>
      </c>
      <c r="O54" s="74"/>
    </row>
    <row r="55" spans="2:15" x14ac:dyDescent="0.3">
      <c r="B55" t="s">
        <v>218</v>
      </c>
    </row>
  </sheetData>
  <protectedRanges>
    <protectedRange algorithmName="SHA-512" hashValue="IHS/fXTipdtmsZljsS+iFh/ZqOJ8FLXqwcOYT0DElkQBvyMlwHsfh4XmiEuAypyaW8894gA8jz1ITWKk7In8yw==" saltValue="s1ad61HV6gJmRgb07LAmKQ==" spinCount="100000" sqref="B51" name="invoeren kosten en financien_3"/>
  </protectedRanges>
  <mergeCells count="29">
    <mergeCell ref="B22:C22"/>
    <mergeCell ref="B28:C28"/>
    <mergeCell ref="B29:C29"/>
    <mergeCell ref="D6:F6"/>
    <mergeCell ref="G6:I6"/>
    <mergeCell ref="D9:I9"/>
    <mergeCell ref="B11:C11"/>
    <mergeCell ref="D11:I11"/>
    <mergeCell ref="B24:C24"/>
    <mergeCell ref="D29:I29"/>
    <mergeCell ref="B30:C30"/>
    <mergeCell ref="B25:C25"/>
    <mergeCell ref="B26:C26"/>
    <mergeCell ref="B27:C27"/>
    <mergeCell ref="B31:C31"/>
    <mergeCell ref="B32:C32"/>
    <mergeCell ref="B33:C33"/>
    <mergeCell ref="B34:C34"/>
    <mergeCell ref="B35:C35"/>
    <mergeCell ref="B36:C36"/>
    <mergeCell ref="B43:C43"/>
    <mergeCell ref="B45:C45"/>
    <mergeCell ref="B54:C54"/>
    <mergeCell ref="B42:C42"/>
    <mergeCell ref="B37:C37"/>
    <mergeCell ref="B38:C38"/>
    <mergeCell ref="B39:C39"/>
    <mergeCell ref="B40:C40"/>
    <mergeCell ref="B41:C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D6533BCE8B046AEE5AF9999B4CC49" ma:contentTypeVersion="13" ma:contentTypeDescription="Een nieuw document maken." ma:contentTypeScope="" ma:versionID="b1e24cf57aa80c13fcd13122497360f3">
  <xsd:schema xmlns:xsd="http://www.w3.org/2001/XMLSchema" xmlns:xs="http://www.w3.org/2001/XMLSchema" xmlns:p="http://schemas.microsoft.com/office/2006/metadata/properties" xmlns:ns2="54e97b65-9599-4df7-9b47-71ecebfb2f6d" xmlns:ns3="7c93c230-3734-4f4b-9466-45167e987ada" targetNamespace="http://schemas.microsoft.com/office/2006/metadata/properties" ma:root="true" ma:fieldsID="0d926c0c0b3c3e5ac052c4a4c444b34b" ns2:_="" ns3:_="">
    <xsd:import namespace="54e97b65-9599-4df7-9b47-71ecebfb2f6d"/>
    <xsd:import namespace="7c93c230-3734-4f4b-9466-45167e987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97b65-9599-4df7-9b47-71ecebfb2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5d8f79b-9093-4839-a97c-17fb4d300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3c230-3734-4f4b-9466-45167e987a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037ffc6-3ccd-4a2d-8ab3-56d555f829e7}" ma:internalName="TaxCatchAll" ma:showField="CatchAllData" ma:web="7c93c230-3734-4f4b-9466-45167e987a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93c230-3734-4f4b-9466-45167e987ada" xsi:nil="true"/>
    <lcf76f155ced4ddcb4097134ff3c332f xmlns="54e97b65-9599-4df7-9b47-71ecebfb2f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1B7ADA-0FA6-427C-9B0B-2A509E584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97b65-9599-4df7-9b47-71ecebfb2f6d"/>
    <ds:schemaRef ds:uri="7c93c230-3734-4f4b-9466-45167e987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DEB82-0F50-4003-89F2-6ACD43F44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74C03-3638-43F0-9967-451B5494BC1B}">
  <ds:schemaRefs>
    <ds:schemaRef ds:uri="http://schemas.microsoft.com/office/2006/metadata/properties"/>
    <ds:schemaRef ds:uri="http://schemas.microsoft.com/office/infopath/2007/PartnerControls"/>
    <ds:schemaRef ds:uri="7c93c230-3734-4f4b-9466-45167e987ada"/>
    <ds:schemaRef ds:uri="54e97b65-9599-4df7-9b47-71ecebfb2f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37</vt:i4>
      </vt:variant>
    </vt:vector>
  </HeadingPairs>
  <TitlesOfParts>
    <vt:vector size="37" baseType="lpstr">
      <vt:lpstr>deelnemers</vt:lpstr>
      <vt:lpstr>kostenoverzicht</vt:lpstr>
      <vt:lpstr>samenvatting partners</vt:lpstr>
      <vt:lpstr>toelichting kostensoorten</vt:lpstr>
      <vt:lpstr>subsidiepercentage</vt:lpstr>
      <vt:lpstr> cash bijdrage</vt:lpstr>
      <vt:lpstr>kosten penvoerder</vt:lpstr>
      <vt:lpstr>kosten partner 1</vt:lpstr>
      <vt:lpstr>kosten partner 2</vt:lpstr>
      <vt:lpstr>kosten partner 3</vt:lpstr>
      <vt:lpstr>kosten partner 4</vt:lpstr>
      <vt:lpstr> kosten partner 5</vt:lpstr>
      <vt:lpstr> kosten partner 6</vt:lpstr>
      <vt:lpstr> kosten partner 7</vt:lpstr>
      <vt:lpstr> kosten partner 8</vt:lpstr>
      <vt:lpstr> kosten partner 9</vt:lpstr>
      <vt:lpstr> kosten partner 10</vt:lpstr>
      <vt:lpstr>kosten partner 11</vt:lpstr>
      <vt:lpstr>kosten partner 12</vt:lpstr>
      <vt:lpstr>kosten partner 13</vt:lpstr>
      <vt:lpstr>kosten partner 14</vt:lpstr>
      <vt:lpstr>kosten partner 15</vt:lpstr>
      <vt:lpstr>kosten partner 16</vt:lpstr>
      <vt:lpstr>kosten partner 17</vt:lpstr>
      <vt:lpstr>kosten partner 18</vt:lpstr>
      <vt:lpstr>kosten partner 19</vt:lpstr>
      <vt:lpstr>kosten partner 20</vt:lpstr>
      <vt:lpstr>kosten partner 21</vt:lpstr>
      <vt:lpstr>kosten partner 22</vt:lpstr>
      <vt:lpstr>kosten partner 23</vt:lpstr>
      <vt:lpstr>kosten partner 24</vt:lpstr>
      <vt:lpstr>kosten partner 25</vt:lpstr>
      <vt:lpstr>kosten partner 26</vt:lpstr>
      <vt:lpstr>kosten partner 27</vt:lpstr>
      <vt:lpstr>kosten partner 28</vt:lpstr>
      <vt:lpstr>kosten partner 29</vt:lpstr>
      <vt:lpstr>kosten partner 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Robbe de Jong | TKI Agri&amp;Food</cp:lastModifiedBy>
  <cp:revision/>
  <dcterms:created xsi:type="dcterms:W3CDTF">2017-11-17T09:20:03Z</dcterms:created>
  <dcterms:modified xsi:type="dcterms:W3CDTF">2026-01-15T14:50:57Z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0x0101008DDD6533BCE8B046AEE5AF9999B4CC49</vt:lpwstr>
  </property>
  <property fmtid="{D5CDD505-2E9C-101B-9397-08002B2CF9AE}" pid="3" name="MediaServiceImageTags">
    <vt:lpwstr/>
  </property>
</Properties>
</file>